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Sprememba RD\"/>
    </mc:Choice>
  </mc:AlternateContent>
  <xr:revisionPtr revIDLastSave="0" documentId="13_ncr:1_{47F972EC-81B2-452E-AA8E-0A7658274074}" xr6:coauthVersionLast="44" xr6:coauthVersionMax="46" xr10:uidLastSave="{00000000-0000-0000-0000-000000000000}"/>
  <bookViews>
    <workbookView xWindow="16590" yWindow="120" windowWidth="12135" windowHeight="15420" xr2:uid="{00000000-000D-0000-FFFF-FFFF00000000}"/>
  </bookViews>
  <sheets>
    <sheet name="Sklop 8 - podsklop 1" sheetId="1" r:id="rId1"/>
    <sheet name="Sklop 8 - podsklop 2" sheetId="2" r:id="rId2"/>
    <sheet name="Sklop 8 - Rekapitulacija" sheetId="3" r:id="rId3"/>
  </sheets>
  <definedNames>
    <definedName name="_xlnm._FilterDatabase" localSheetId="0" hidden="1">'Sklop 8 - podsklop 1'!$A$17:$N$43</definedName>
    <definedName name="_xlnm.Print_Titles" localSheetId="0">'Sklop 8 - podsklop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8" i="1" l="1"/>
  <c r="H22" i="2" l="1"/>
  <c r="I22" i="2" s="1"/>
  <c r="H21" i="2"/>
  <c r="I21" i="2" s="1"/>
  <c r="H20" i="2"/>
  <c r="I20" i="2" s="1"/>
  <c r="H19" i="2"/>
  <c r="I19" i="2" s="1"/>
  <c r="H18" i="2"/>
  <c r="I18" i="2" s="1"/>
  <c r="H17" i="2"/>
  <c r="H26" i="2" l="1"/>
  <c r="I17" i="2"/>
  <c r="H27" i="2" s="1"/>
  <c r="L18" i="1"/>
  <c r="H28" i="2" l="1"/>
  <c r="M20" i="1"/>
  <c r="L38" i="1" l="1"/>
  <c r="M38" i="1" s="1"/>
  <c r="L39" i="1"/>
  <c r="L40" i="1"/>
  <c r="M40" i="1" s="1"/>
  <c r="L41" i="1"/>
  <c r="M41" i="1" s="1"/>
  <c r="L42" i="1"/>
  <c r="M42" i="1" s="1"/>
  <c r="L43" i="1"/>
  <c r="M43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L19" i="1"/>
  <c r="M18" i="1"/>
  <c r="M39" i="1" l="1"/>
  <c r="M37" i="1"/>
  <c r="M19" i="1"/>
  <c r="L49" i="1" l="1"/>
  <c r="L50" i="1" s="1"/>
</calcChain>
</file>

<file path=xl/sharedStrings.xml><?xml version="1.0" encoding="utf-8"?>
<sst xmlns="http://schemas.openxmlformats.org/spreadsheetml/2006/main" count="178" uniqueCount="109">
  <si>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</si>
  <si>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</si>
  <si>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</si>
  <si>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</si>
  <si>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</si>
  <si>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</si>
  <si>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</si>
  <si>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</si>
  <si>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</si>
  <si>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</si>
  <si>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</si>
  <si>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</si>
  <si>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</si>
  <si>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</si>
  <si>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</si>
  <si>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</si>
  <si>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</si>
  <si>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</si>
  <si>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</si>
  <si>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</si>
  <si>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</si>
  <si>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</si>
  <si>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</si>
  <si>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</si>
  <si>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</si>
  <si>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</si>
  <si>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</si>
  <si>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</si>
  <si>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</si>
  <si>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</si>
  <si>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</si>
  <si>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</si>
  <si>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</si>
  <si>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</si>
  <si>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</si>
  <si>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</si>
  <si>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</si>
  <si>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</si>
  <si>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</si>
  <si>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</si>
  <si>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</si>
  <si>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</si>
  <si>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</si>
  <si>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</si>
  <si>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</si>
  <si>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</si>
  <si>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68339K</t>
  </si>
  <si>
    <t>51000-40525</t>
  </si>
  <si>
    <t>30025D</t>
  </si>
  <si>
    <t>33030A</t>
  </si>
  <si>
    <t>36-SRK4800</t>
  </si>
  <si>
    <t>36-BAT1033</t>
  </si>
  <si>
    <t>S770635</t>
  </si>
  <si>
    <t>777242-101</t>
  </si>
  <si>
    <t>Battery Assy,24V,4.5Ah,Nimh,AVEA</t>
  </si>
  <si>
    <t>Kit,AVEA,Preventive Maintenance W/Compressor</t>
  </si>
  <si>
    <t>Sensor,Oxygen W/Connector</t>
  </si>
  <si>
    <t>Fitting,Rubber-Exhalation</t>
  </si>
  <si>
    <t>O-Ring,.146 Id X .04,Nitrile,10 Pk</t>
  </si>
  <si>
    <t>Preventative maintenance kit, VELA</t>
  </si>
  <si>
    <t>O2 sensor assembly</t>
  </si>
  <si>
    <t>VELA regulator replacement</t>
  </si>
  <si>
    <t>12V battery, 4.5 Ahr, Ni-MH</t>
  </si>
  <si>
    <t>Flow sensor</t>
  </si>
  <si>
    <t>Exhalation valve body</t>
  </si>
  <si>
    <t>Preventative maintenance kit, PrNOx</t>
  </si>
  <si>
    <t>Battery 7.2V</t>
  </si>
  <si>
    <t>Flowmeter assy Delno for NO</t>
  </si>
  <si>
    <t>EXHALED GAS DEFLECTOR,3100A/B</t>
  </si>
  <si>
    <t>Column lint filter element</t>
  </si>
  <si>
    <t>Air Inlet Filter Element. Box of 10</t>
  </si>
  <si>
    <t>Blender kit (obnovljen)</t>
  </si>
  <si>
    <t>Krytox grease</t>
  </si>
  <si>
    <t>6K hour PM kit for 3100A 3-Ohm driver</t>
  </si>
  <si>
    <t>Service Kit SiPAP Driver Annual</t>
  </si>
  <si>
    <t>MICRO BLENDER,LOW FLOW,SIPAP</t>
  </si>
  <si>
    <t>Knob, SiPAP Blender</t>
  </si>
  <si>
    <t>Proizvajalec</t>
  </si>
  <si>
    <t>VYAIRE MEDICAL</t>
  </si>
  <si>
    <t>OPIS</t>
  </si>
  <si>
    <t>Vrednost v EUR brez DDV</t>
  </si>
  <si>
    <t>REKAPITULACIJA ZA SKLOP 8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</si>
  <si>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</si>
  <si>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</si>
  <si>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</si>
  <si>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</si>
  <si>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</si>
  <si>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</si>
  <si>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>Vela Comprehensive</t>
  </si>
  <si>
    <t>AKT02794</t>
  </si>
  <si>
    <t>SiPAP Infant flow ventilator</t>
  </si>
  <si>
    <t>BBN01766</t>
  </si>
  <si>
    <t>AVEA Comprehensive</t>
  </si>
  <si>
    <t>AEV02749</t>
  </si>
  <si>
    <t>BAV01100</t>
  </si>
  <si>
    <t>BEY01102</t>
  </si>
  <si>
    <t>PrinterNOx NO sistem</t>
  </si>
  <si>
    <t>2574</t>
  </si>
  <si>
    <t xml:space="preserve">Za plačilo v EUR z DDV: </t>
  </si>
  <si>
    <t>ZA VZDRŽEVANJE MEDICINSKE OPREME PROIZVAJALCA VYAIRE MEDICAL</t>
  </si>
  <si>
    <t>ZA REDNI LETNI PREGLED APARATOV PROIZVAJALCA VYAIRE MEDICAL</t>
  </si>
  <si>
    <t>PREDRAČUN ZA SKLOP 8 - PODSKLOP 2</t>
  </si>
  <si>
    <t>VZDRŽEVANJE MEDICINSKE OPREME PROIZVAJALCA VYAIRE</t>
  </si>
  <si>
    <t>Obrazec predračuna: Sklop 8 - podsklop 1</t>
  </si>
  <si>
    <t>Obrazec predračuna: Sklop 8 - podsklop 2</t>
  </si>
  <si>
    <t xml:space="preserve">Končna vrednost ponudbe v EUR brez DDV: 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</si>
  <si>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</si>
  <si>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OBR-9, so okvirne in jih izračunal na osnovi servisnih storitev v letu 2020.</t>
    </r>
  </si>
  <si>
    <t>PREDRAČUN ZA SKLOP 8 - PODSKLOP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</si>
</sst>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07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7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3" fillId="0" borderId="4" xfId="0" applyFont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164" fontId="0" fillId="0" borderId="7" xfId="0" applyNumberFormat="1" applyBorder="1"/>
    <xf numFmtId="9" fontId="0" fillId="0" borderId="7" xfId="2" applyFont="1" applyBorder="1"/>
    <xf numFmtId="164" fontId="7" fillId="0" borderId="0" xfId="0" applyNumberFormat="1" applyFont="1"/>
    <xf numFmtId="9" fontId="7" fillId="0" borderId="0" xfId="2" applyFont="1"/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9" fontId="7" fillId="0" borderId="0" xfId="2" applyFont="1" applyAlignment="1">
      <alignment wrapText="1"/>
    </xf>
    <xf numFmtId="164" fontId="7" fillId="0" borderId="9" xfId="0" applyNumberFormat="1" applyFont="1" applyBorder="1" applyAlignment="1">
      <alignment wrapText="1"/>
    </xf>
    <xf numFmtId="1" fontId="7" fillId="0" borderId="0" xfId="2" applyNumberFormat="1" applyFont="1"/>
    <xf numFmtId="164" fontId="7" fillId="0" borderId="9" xfId="0" applyNumberFormat="1" applyFont="1" applyBorder="1"/>
    <xf numFmtId="0" fontId="13" fillId="2" borderId="1" xfId="0" applyFont="1" applyFill="1" applyBorder="1"/>
    <xf numFmtId="0" fontId="7" fillId="0" borderId="1" xfId="0" applyFont="1" applyBorder="1"/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 wrapText="1"/>
    </xf>
  </cellXfs>
  <cellStyles count="4">
    <cellStyle name="Navadno" xfId="0" builtinId="0"/>
    <cellStyle name="Navadno 2" xfId="3" xr:uid="{A1DC4745-FA60-449A-9E00-08609BFBB08A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14DEAB-0F6A-44C0-BB6E-9B1D1C604785}" name="Tabela5" displayName="Tabela5" ref="A16:I22" totalsRowShown="0" headerRowDxfId="10" dataDxfId="9">
  <autoFilter ref="A16:I22" xr:uid="{1EC723B6-F086-4D88-974F-C54106CC864F}"/>
  <tableColumns count="9">
    <tableColumn id="1" xr3:uid="{2AEBA9B6-D8F4-4038-A34E-3129EFD8444F}" name="Št." dataDxfId="8"/>
    <tableColumn id="9" xr3:uid="{AD427F56-2441-464D-A2D5-5B9F1B9D9C48}" name="Proizvajalec" dataDxfId="7"/>
    <tableColumn id="2" xr3:uid="{7FD5FCDD-6771-4333-980D-B3330CB926B6}" name="Naziv naprave" dataDxfId="6"/>
    <tableColumn id="3" xr3:uid="{6E491DDC-FB98-415F-AE67-75EEE27D4D95}" name="Serijska št." dataDxfId="5"/>
    <tableColumn id="4" xr3:uid="{CC334771-CA4A-4797-A7BD-115A5650AAB1}" name="Količina " dataDxfId="4"/>
    <tableColumn id="5" xr3:uid="{C1543A83-69BF-44D5-9800-1C721B235FC5}" name="Cena na EM brez DDV" dataDxfId="3"/>
    <tableColumn id="6" xr3:uid="{E15B1975-DFD5-4C2D-83F7-ADE2FDF22089}" name="DDV (%)" dataDxfId="2" dataCellStyle="Odstotek"/>
    <tableColumn id="7" xr3:uid="{21028D1F-D51F-493E-BE5D-F8E41133F322}" name="Vrednost brez DDV" dataDxfId="1">
      <calculatedColumnFormula>Tabela5[[#This Row],[Količina ]]*Tabela5[[#This Row],[Cena na EM brez DDV]]</calculatedColumnFormula>
    </tableColumn>
    <tableColumn id="8" xr3:uid="{C865410A-4E98-43E0-9E30-832278F49361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57"/>
  <sheetViews>
    <sheetView tabSelected="1" topLeftCell="A13" zoomScaleNormal="100" workbookViewId="0">
      <selection activeCell="F5" sqref="F5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2" customFormat="1" x14ac:dyDescent="0.2">
      <c r="B3" s="33" t="s">
        <v>7</v>
      </c>
      <c r="C3" s="33"/>
      <c r="D3" s="33"/>
      <c r="E3" s="33"/>
      <c r="I3" s="34"/>
    </row>
    <row r="4" spans="1:12" s="32" customFormat="1" ht="20.25" customHeight="1" x14ac:dyDescent="0.2">
      <c r="B4" s="45"/>
      <c r="C4" s="46"/>
      <c r="D4" s="45"/>
      <c r="E4" s="35"/>
      <c r="F4" s="35"/>
      <c r="I4" s="34"/>
    </row>
    <row r="5" spans="1:12" s="32" customFormat="1" ht="20.25" customHeight="1" x14ac:dyDescent="0.2">
      <c r="B5" s="45"/>
      <c r="C5" s="46"/>
      <c r="D5" s="45"/>
      <c r="E5" s="36"/>
      <c r="F5" s="36"/>
      <c r="I5" s="34"/>
    </row>
    <row r="6" spans="1:12" s="32" customFormat="1" ht="20.25" customHeight="1" x14ac:dyDescent="0.2">
      <c r="B6" s="45"/>
      <c r="C6" s="46"/>
      <c r="D6" s="45"/>
      <c r="E6" s="35"/>
      <c r="F6" s="35"/>
      <c r="I6" s="34"/>
    </row>
    <row r="7" spans="1:12" s="32" customFormat="1" x14ac:dyDescent="0.2">
      <c r="C7" s="33"/>
      <c r="I7" s="34"/>
    </row>
    <row r="8" spans="1:12" s="32" customFormat="1" ht="20.25" customHeight="1" x14ac:dyDescent="0.2">
      <c r="B8" s="33" t="s">
        <v>8</v>
      </c>
      <c r="C8" s="33"/>
      <c r="D8" s="45"/>
      <c r="E8" s="45"/>
      <c r="F8" s="35"/>
      <c r="I8" s="34"/>
    </row>
    <row r="9" spans="1:12" s="32" customFormat="1" ht="20.25" customHeight="1" x14ac:dyDescent="0.2">
      <c r="B9" s="33" t="s">
        <v>9</v>
      </c>
      <c r="C9" s="46"/>
      <c r="D9" s="45"/>
      <c r="E9" s="37"/>
      <c r="I9" s="34"/>
    </row>
    <row r="13" spans="1:12" ht="18" x14ac:dyDescent="0.2">
      <c r="A13" s="85" t="s">
        <v>108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1:12" ht="61.5" customHeight="1" x14ac:dyDescent="0.2">
      <c r="A14" s="86" t="s">
        <v>99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7" spans="1:13" ht="38.25" x14ac:dyDescent="0.2">
      <c r="A17" s="4" t="s">
        <v>0</v>
      </c>
      <c r="B17" s="5" t="s">
        <v>45</v>
      </c>
      <c r="C17" s="38" t="s">
        <v>1</v>
      </c>
      <c r="D17" s="40"/>
      <c r="E17" s="40"/>
      <c r="F17" s="40"/>
      <c r="G17" s="4" t="s">
        <v>77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87" t="s">
        <v>11</v>
      </c>
      <c r="D18" s="88"/>
      <c r="E18" s="88"/>
      <c r="F18" s="88"/>
      <c r="G18" s="41"/>
      <c r="H18" s="10" t="s">
        <v>12</v>
      </c>
      <c r="I18" s="70">
        <v>20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89" t="s">
        <v>38</v>
      </c>
      <c r="D19" s="90"/>
      <c r="E19" s="90"/>
      <c r="F19" s="90"/>
      <c r="G19" s="42"/>
      <c r="H19" s="14" t="s">
        <v>13</v>
      </c>
      <c r="I19" s="71">
        <v>10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39" t="s">
        <v>44</v>
      </c>
      <c r="D20" s="43"/>
      <c r="E20" s="43"/>
      <c r="F20" s="43"/>
      <c r="G20" s="43"/>
      <c r="H20" s="43"/>
      <c r="I20" s="43"/>
      <c r="J20" s="43"/>
      <c r="K20" s="43"/>
      <c r="L20" s="44"/>
      <c r="M20" s="1">
        <f t="shared" si="0"/>
        <v>0</v>
      </c>
    </row>
    <row r="21" spans="1:13" ht="15" customHeight="1" x14ac:dyDescent="0.2">
      <c r="A21" s="18" t="s">
        <v>15</v>
      </c>
      <c r="B21" s="62" t="s">
        <v>46</v>
      </c>
      <c r="C21" s="63" t="s">
        <v>54</v>
      </c>
      <c r="D21" s="64"/>
      <c r="E21" s="64"/>
      <c r="F21" s="64"/>
      <c r="G21" s="65" t="s">
        <v>78</v>
      </c>
      <c r="H21" s="22" t="s">
        <v>39</v>
      </c>
      <c r="I21" s="19">
        <v>1</v>
      </c>
      <c r="J21" s="11">
        <v>0</v>
      </c>
      <c r="K21" s="30">
        <v>22</v>
      </c>
      <c r="L21" s="23">
        <f t="shared" ref="L21:L36" si="1">I21*J21</f>
        <v>0</v>
      </c>
      <c r="M21" s="1">
        <f t="shared" ref="M21:M43" si="2">K21*L21/100</f>
        <v>0</v>
      </c>
    </row>
    <row r="22" spans="1:13" ht="15" customHeight="1" x14ac:dyDescent="0.2">
      <c r="A22" s="18" t="s">
        <v>16</v>
      </c>
      <c r="B22" s="66">
        <v>16138</v>
      </c>
      <c r="C22" s="67" t="s">
        <v>55</v>
      </c>
      <c r="D22" s="68"/>
      <c r="E22" s="68"/>
      <c r="F22" s="68"/>
      <c r="G22" s="69" t="s">
        <v>78</v>
      </c>
      <c r="H22" s="20" t="s">
        <v>39</v>
      </c>
      <c r="I22" s="20">
        <v>1</v>
      </c>
      <c r="J22" s="21">
        <v>0</v>
      </c>
      <c r="K22" s="31">
        <v>22</v>
      </c>
      <c r="L22" s="21">
        <f t="shared" si="1"/>
        <v>0</v>
      </c>
      <c r="M22" s="1">
        <f t="shared" si="2"/>
        <v>0</v>
      </c>
    </row>
    <row r="23" spans="1:13" ht="15" customHeight="1" x14ac:dyDescent="0.2">
      <c r="A23" s="18" t="s">
        <v>17</v>
      </c>
      <c r="B23" s="62">
        <v>68289</v>
      </c>
      <c r="C23" s="63" t="s">
        <v>56</v>
      </c>
      <c r="D23" s="64"/>
      <c r="E23" s="64"/>
      <c r="F23" s="64"/>
      <c r="G23" s="65" t="s">
        <v>78</v>
      </c>
      <c r="H23" s="22" t="s">
        <v>39</v>
      </c>
      <c r="I23" s="19">
        <v>1</v>
      </c>
      <c r="J23" s="11">
        <v>0</v>
      </c>
      <c r="K23" s="30">
        <v>22</v>
      </c>
      <c r="L23" s="23">
        <f t="shared" si="1"/>
        <v>0</v>
      </c>
      <c r="M23" s="1">
        <f t="shared" si="2"/>
        <v>0</v>
      </c>
    </row>
    <row r="24" spans="1:13" x14ac:dyDescent="0.2">
      <c r="A24" s="18" t="s">
        <v>18</v>
      </c>
      <c r="B24" s="66" t="s">
        <v>47</v>
      </c>
      <c r="C24" s="67" t="s">
        <v>57</v>
      </c>
      <c r="D24" s="68"/>
      <c r="E24" s="68"/>
      <c r="F24" s="68"/>
      <c r="G24" s="69" t="s">
        <v>78</v>
      </c>
      <c r="H24" s="20" t="s">
        <v>39</v>
      </c>
      <c r="I24" s="20">
        <v>1</v>
      </c>
      <c r="J24" s="21">
        <v>0</v>
      </c>
      <c r="K24" s="31">
        <v>22</v>
      </c>
      <c r="L24" s="21">
        <f t="shared" si="1"/>
        <v>0</v>
      </c>
      <c r="M24" s="1">
        <f t="shared" si="2"/>
        <v>0</v>
      </c>
    </row>
    <row r="25" spans="1:13" ht="15" customHeight="1" x14ac:dyDescent="0.2">
      <c r="A25" s="18" t="s">
        <v>19</v>
      </c>
      <c r="B25" s="62" t="s">
        <v>48</v>
      </c>
      <c r="C25" s="63" t="s">
        <v>58</v>
      </c>
      <c r="D25" s="64"/>
      <c r="E25" s="64"/>
      <c r="F25" s="64"/>
      <c r="G25" s="65" t="s">
        <v>78</v>
      </c>
      <c r="H25" s="22" t="s">
        <v>39</v>
      </c>
      <c r="I25" s="19">
        <v>1</v>
      </c>
      <c r="J25" s="11">
        <v>0</v>
      </c>
      <c r="K25" s="30">
        <v>22</v>
      </c>
      <c r="L25" s="23">
        <f t="shared" si="1"/>
        <v>0</v>
      </c>
      <c r="M25" s="1">
        <f t="shared" si="2"/>
        <v>0</v>
      </c>
    </row>
    <row r="26" spans="1:13" ht="15" customHeight="1" x14ac:dyDescent="0.2">
      <c r="A26" s="18" t="s">
        <v>20</v>
      </c>
      <c r="B26" s="66">
        <v>11416</v>
      </c>
      <c r="C26" s="67" t="s">
        <v>59</v>
      </c>
      <c r="D26" s="68"/>
      <c r="E26" s="68"/>
      <c r="F26" s="68"/>
      <c r="G26" s="69" t="s">
        <v>78</v>
      </c>
      <c r="H26" s="20" t="s">
        <v>39</v>
      </c>
      <c r="I26" s="20">
        <v>1</v>
      </c>
      <c r="J26" s="21">
        <v>0</v>
      </c>
      <c r="K26" s="31">
        <v>22</v>
      </c>
      <c r="L26" s="21">
        <f t="shared" si="1"/>
        <v>0</v>
      </c>
      <c r="M26" s="1">
        <f t="shared" si="2"/>
        <v>0</v>
      </c>
    </row>
    <row r="27" spans="1:13" ht="15" customHeight="1" x14ac:dyDescent="0.2">
      <c r="A27" s="18" t="s">
        <v>21</v>
      </c>
      <c r="B27" s="62">
        <v>16101</v>
      </c>
      <c r="C27" s="63" t="s">
        <v>60</v>
      </c>
      <c r="D27" s="64"/>
      <c r="E27" s="64"/>
      <c r="F27" s="64"/>
      <c r="G27" s="65" t="s">
        <v>78</v>
      </c>
      <c r="H27" s="22" t="s">
        <v>39</v>
      </c>
      <c r="I27" s="19">
        <v>1</v>
      </c>
      <c r="J27" s="11">
        <v>0</v>
      </c>
      <c r="K27" s="30">
        <v>22</v>
      </c>
      <c r="L27" s="23">
        <f t="shared" si="1"/>
        <v>0</v>
      </c>
      <c r="M27" s="1">
        <f t="shared" si="2"/>
        <v>0</v>
      </c>
    </row>
    <row r="28" spans="1:13" x14ac:dyDescent="0.2">
      <c r="A28" s="18" t="s">
        <v>22</v>
      </c>
      <c r="B28" s="66" t="s">
        <v>49</v>
      </c>
      <c r="C28" s="67" t="s">
        <v>61</v>
      </c>
      <c r="D28" s="68"/>
      <c r="E28" s="68"/>
      <c r="F28" s="68"/>
      <c r="G28" s="69" t="s">
        <v>78</v>
      </c>
      <c r="H28" s="20" t="s">
        <v>39</v>
      </c>
      <c r="I28" s="20">
        <v>1</v>
      </c>
      <c r="J28" s="21">
        <v>0</v>
      </c>
      <c r="K28" s="31">
        <v>22</v>
      </c>
      <c r="L28" s="21">
        <f t="shared" si="1"/>
        <v>0</v>
      </c>
      <c r="M28" s="1">
        <f t="shared" si="2"/>
        <v>0</v>
      </c>
    </row>
    <row r="29" spans="1:13" ht="15" customHeight="1" x14ac:dyDescent="0.2">
      <c r="A29" s="18" t="s">
        <v>23</v>
      </c>
      <c r="B29" s="62">
        <v>21542</v>
      </c>
      <c r="C29" s="63" t="s">
        <v>62</v>
      </c>
      <c r="D29" s="64"/>
      <c r="E29" s="64"/>
      <c r="F29" s="64"/>
      <c r="G29" s="65" t="s">
        <v>78</v>
      </c>
      <c r="H29" s="22" t="s">
        <v>39</v>
      </c>
      <c r="I29" s="19">
        <v>1</v>
      </c>
      <c r="J29" s="11">
        <v>0</v>
      </c>
      <c r="K29" s="30">
        <v>22</v>
      </c>
      <c r="L29" s="23">
        <f t="shared" si="1"/>
        <v>0</v>
      </c>
      <c r="M29" s="1">
        <f t="shared" si="2"/>
        <v>0</v>
      </c>
    </row>
    <row r="30" spans="1:13" ht="15" customHeight="1" x14ac:dyDescent="0.2">
      <c r="A30" s="18" t="s">
        <v>24</v>
      </c>
      <c r="B30" s="66">
        <v>16496</v>
      </c>
      <c r="C30" s="67" t="s">
        <v>63</v>
      </c>
      <c r="D30" s="68"/>
      <c r="E30" s="68"/>
      <c r="F30" s="68"/>
      <c r="G30" s="69" t="s">
        <v>78</v>
      </c>
      <c r="H30" s="20" t="s">
        <v>39</v>
      </c>
      <c r="I30" s="20">
        <v>1</v>
      </c>
      <c r="J30" s="21">
        <v>0</v>
      </c>
      <c r="K30" s="31">
        <v>22</v>
      </c>
      <c r="L30" s="21">
        <f t="shared" si="1"/>
        <v>0</v>
      </c>
      <c r="M30" s="1">
        <f t="shared" si="2"/>
        <v>0</v>
      </c>
    </row>
    <row r="31" spans="1:13" ht="15" customHeight="1" x14ac:dyDescent="0.2">
      <c r="A31" s="18" t="s">
        <v>25</v>
      </c>
      <c r="B31" s="62">
        <v>20005</v>
      </c>
      <c r="C31" s="63" t="s">
        <v>64</v>
      </c>
      <c r="D31" s="64"/>
      <c r="E31" s="64"/>
      <c r="F31" s="64"/>
      <c r="G31" s="65" t="s">
        <v>78</v>
      </c>
      <c r="H31" s="22" t="s">
        <v>39</v>
      </c>
      <c r="I31" s="19">
        <v>1</v>
      </c>
      <c r="J31" s="11">
        <v>0</v>
      </c>
      <c r="K31" s="30">
        <v>22</v>
      </c>
      <c r="L31" s="23">
        <f t="shared" si="1"/>
        <v>0</v>
      </c>
      <c r="M31" s="1">
        <f t="shared" si="2"/>
        <v>0</v>
      </c>
    </row>
    <row r="32" spans="1:13" x14ac:dyDescent="0.2">
      <c r="A32" s="18" t="s">
        <v>26</v>
      </c>
      <c r="B32" s="66" t="s">
        <v>50</v>
      </c>
      <c r="C32" s="67" t="s">
        <v>65</v>
      </c>
      <c r="D32" s="68"/>
      <c r="E32" s="68"/>
      <c r="F32" s="68"/>
      <c r="G32" s="69" t="s">
        <v>78</v>
      </c>
      <c r="H32" s="20" t="s">
        <v>39</v>
      </c>
      <c r="I32" s="20">
        <v>1</v>
      </c>
      <c r="J32" s="21">
        <v>0</v>
      </c>
      <c r="K32" s="31">
        <v>22</v>
      </c>
      <c r="L32" s="21">
        <f t="shared" si="1"/>
        <v>0</v>
      </c>
      <c r="M32" s="1">
        <f t="shared" si="2"/>
        <v>0</v>
      </c>
    </row>
    <row r="33" spans="1:13" x14ac:dyDescent="0.2">
      <c r="A33" s="18" t="s">
        <v>27</v>
      </c>
      <c r="B33" s="62" t="s">
        <v>51</v>
      </c>
      <c r="C33" s="63" t="s">
        <v>66</v>
      </c>
      <c r="D33" s="64"/>
      <c r="E33" s="64"/>
      <c r="F33" s="64"/>
      <c r="G33" s="65" t="s">
        <v>78</v>
      </c>
      <c r="H33" s="22" t="s">
        <v>39</v>
      </c>
      <c r="I33" s="19">
        <v>1</v>
      </c>
      <c r="J33" s="11">
        <v>0</v>
      </c>
      <c r="K33" s="30">
        <v>22</v>
      </c>
      <c r="L33" s="23">
        <f t="shared" si="1"/>
        <v>0</v>
      </c>
      <c r="M33" s="1">
        <f t="shared" si="2"/>
        <v>0</v>
      </c>
    </row>
    <row r="34" spans="1:13" x14ac:dyDescent="0.2">
      <c r="A34" s="18" t="s">
        <v>28</v>
      </c>
      <c r="B34" s="66" t="s">
        <v>52</v>
      </c>
      <c r="C34" s="67" t="s">
        <v>67</v>
      </c>
      <c r="D34" s="68"/>
      <c r="E34" s="68"/>
      <c r="F34" s="68"/>
      <c r="G34" s="69" t="s">
        <v>78</v>
      </c>
      <c r="H34" s="20" t="s">
        <v>39</v>
      </c>
      <c r="I34" s="20">
        <v>1</v>
      </c>
      <c r="J34" s="21">
        <v>0</v>
      </c>
      <c r="K34" s="31">
        <v>22</v>
      </c>
      <c r="L34" s="21">
        <f t="shared" si="1"/>
        <v>0</v>
      </c>
      <c r="M34" s="1">
        <f t="shared" si="2"/>
        <v>0</v>
      </c>
    </row>
    <row r="35" spans="1:13" ht="15" customHeight="1" x14ac:dyDescent="0.2">
      <c r="A35" s="18" t="s">
        <v>29</v>
      </c>
      <c r="B35" s="62">
        <v>772793</v>
      </c>
      <c r="C35" s="63" t="s">
        <v>68</v>
      </c>
      <c r="D35" s="64"/>
      <c r="E35" s="64"/>
      <c r="F35" s="64"/>
      <c r="G35" s="65" t="s">
        <v>78</v>
      </c>
      <c r="H35" s="22" t="s">
        <v>39</v>
      </c>
      <c r="I35" s="19">
        <v>1</v>
      </c>
      <c r="J35" s="11">
        <v>0</v>
      </c>
      <c r="K35" s="30">
        <v>22</v>
      </c>
      <c r="L35" s="23">
        <f t="shared" si="1"/>
        <v>0</v>
      </c>
      <c r="M35" s="1">
        <f t="shared" si="2"/>
        <v>0</v>
      </c>
    </row>
    <row r="36" spans="1:13" ht="15" customHeight="1" x14ac:dyDescent="0.2">
      <c r="A36" s="18" t="s">
        <v>30</v>
      </c>
      <c r="B36" s="66">
        <v>766798</v>
      </c>
      <c r="C36" s="67" t="s">
        <v>69</v>
      </c>
      <c r="D36" s="68"/>
      <c r="E36" s="68"/>
      <c r="F36" s="68"/>
      <c r="G36" s="69" t="s">
        <v>78</v>
      </c>
      <c r="H36" s="20" t="s">
        <v>39</v>
      </c>
      <c r="I36" s="20">
        <v>1</v>
      </c>
      <c r="J36" s="21">
        <v>0</v>
      </c>
      <c r="K36" s="31">
        <v>22</v>
      </c>
      <c r="L36" s="21">
        <f t="shared" si="1"/>
        <v>0</v>
      </c>
      <c r="M36" s="1">
        <f t="shared" si="2"/>
        <v>0</v>
      </c>
    </row>
    <row r="37" spans="1:13" ht="15" customHeight="1" x14ac:dyDescent="0.2">
      <c r="A37" s="18" t="s">
        <v>31</v>
      </c>
      <c r="B37" s="62">
        <v>767163</v>
      </c>
      <c r="C37" s="63" t="s">
        <v>70</v>
      </c>
      <c r="D37" s="64"/>
      <c r="E37" s="64"/>
      <c r="F37" s="64"/>
      <c r="G37" s="65" t="s">
        <v>78</v>
      </c>
      <c r="H37" s="22" t="s">
        <v>39</v>
      </c>
      <c r="I37" s="19">
        <v>1</v>
      </c>
      <c r="J37" s="11">
        <v>0</v>
      </c>
      <c r="K37" s="30">
        <v>22</v>
      </c>
      <c r="L37" s="23">
        <f>I38*J37</f>
        <v>0</v>
      </c>
      <c r="M37" s="1">
        <f t="shared" si="2"/>
        <v>0</v>
      </c>
    </row>
    <row r="38" spans="1:13" ht="15" customHeight="1" x14ac:dyDescent="0.2">
      <c r="A38" s="18" t="s">
        <v>32</v>
      </c>
      <c r="B38" s="66">
        <v>10273</v>
      </c>
      <c r="C38" s="67" t="s">
        <v>71</v>
      </c>
      <c r="D38" s="68"/>
      <c r="E38" s="68"/>
      <c r="F38" s="68"/>
      <c r="G38" s="69" t="s">
        <v>78</v>
      </c>
      <c r="H38" s="20" t="s">
        <v>39</v>
      </c>
      <c r="I38" s="20">
        <v>1</v>
      </c>
      <c r="J38" s="21">
        <v>0</v>
      </c>
      <c r="K38" s="31">
        <v>22</v>
      </c>
      <c r="L38" s="21">
        <f>I39*J38</f>
        <v>0</v>
      </c>
      <c r="M38" s="1">
        <f t="shared" si="2"/>
        <v>0</v>
      </c>
    </row>
    <row r="39" spans="1:13" ht="15" customHeight="1" x14ac:dyDescent="0.2">
      <c r="A39" s="18" t="s">
        <v>33</v>
      </c>
      <c r="B39" s="62">
        <v>465298</v>
      </c>
      <c r="C39" s="63" t="s">
        <v>72</v>
      </c>
      <c r="D39" s="64"/>
      <c r="E39" s="64"/>
      <c r="F39" s="64"/>
      <c r="G39" s="65" t="s">
        <v>78</v>
      </c>
      <c r="H39" s="22" t="s">
        <v>39</v>
      </c>
      <c r="I39" s="19">
        <v>1</v>
      </c>
      <c r="J39" s="11">
        <v>0</v>
      </c>
      <c r="K39" s="30">
        <v>22</v>
      </c>
      <c r="L39" s="23">
        <f>I39*J39</f>
        <v>0</v>
      </c>
      <c r="M39" s="1">
        <f t="shared" si="2"/>
        <v>0</v>
      </c>
    </row>
    <row r="40" spans="1:13" ht="15" customHeight="1" x14ac:dyDescent="0.2">
      <c r="A40" s="18" t="s">
        <v>34</v>
      </c>
      <c r="B40" s="66">
        <v>773909</v>
      </c>
      <c r="C40" s="67" t="s">
        <v>73</v>
      </c>
      <c r="D40" s="68"/>
      <c r="E40" s="68"/>
      <c r="F40" s="68"/>
      <c r="G40" s="69" t="s">
        <v>78</v>
      </c>
      <c r="H40" s="20" t="s">
        <v>39</v>
      </c>
      <c r="I40" s="20">
        <v>1</v>
      </c>
      <c r="J40" s="21">
        <v>0</v>
      </c>
      <c r="K40" s="31">
        <v>22</v>
      </c>
      <c r="L40" s="21">
        <f>I40*J40</f>
        <v>0</v>
      </c>
      <c r="M40" s="1">
        <f t="shared" si="2"/>
        <v>0</v>
      </c>
    </row>
    <row r="41" spans="1:13" ht="15" customHeight="1" x14ac:dyDescent="0.2">
      <c r="A41" s="18" t="s">
        <v>35</v>
      </c>
      <c r="B41" s="62" t="s">
        <v>53</v>
      </c>
      <c r="C41" s="63" t="s">
        <v>74</v>
      </c>
      <c r="D41" s="64"/>
      <c r="E41" s="64"/>
      <c r="F41" s="64"/>
      <c r="G41" s="65" t="s">
        <v>78</v>
      </c>
      <c r="H41" s="22" t="s">
        <v>39</v>
      </c>
      <c r="I41" s="19">
        <v>1</v>
      </c>
      <c r="J41" s="11">
        <v>0</v>
      </c>
      <c r="K41" s="30">
        <v>22</v>
      </c>
      <c r="L41" s="23">
        <f t="shared" ref="L41:L43" si="3">I41*J41</f>
        <v>0</v>
      </c>
      <c r="M41" s="1">
        <f t="shared" si="2"/>
        <v>0</v>
      </c>
    </row>
    <row r="42" spans="1:13" ht="15" customHeight="1" x14ac:dyDescent="0.2">
      <c r="A42" s="18" t="s">
        <v>36</v>
      </c>
      <c r="B42" s="66">
        <v>11798</v>
      </c>
      <c r="C42" s="67" t="s">
        <v>75</v>
      </c>
      <c r="D42" s="68"/>
      <c r="E42" s="68"/>
      <c r="F42" s="68"/>
      <c r="G42" s="69" t="s">
        <v>78</v>
      </c>
      <c r="H42" s="20" t="s">
        <v>39</v>
      </c>
      <c r="I42" s="20">
        <v>1</v>
      </c>
      <c r="J42" s="21">
        <v>0</v>
      </c>
      <c r="K42" s="31">
        <v>22</v>
      </c>
      <c r="L42" s="21">
        <f t="shared" si="3"/>
        <v>0</v>
      </c>
      <c r="M42" s="1">
        <f t="shared" si="2"/>
        <v>0</v>
      </c>
    </row>
    <row r="43" spans="1:13" ht="15" customHeight="1" x14ac:dyDescent="0.2">
      <c r="A43" s="18" t="s">
        <v>37</v>
      </c>
      <c r="B43" s="62">
        <v>22562</v>
      </c>
      <c r="C43" s="63" t="s">
        <v>76</v>
      </c>
      <c r="D43" s="64"/>
      <c r="E43" s="64"/>
      <c r="F43" s="64"/>
      <c r="G43" s="65" t="s">
        <v>78</v>
      </c>
      <c r="H43" s="22" t="s">
        <v>39</v>
      </c>
      <c r="I43" s="19">
        <v>1</v>
      </c>
      <c r="J43" s="11">
        <v>0</v>
      </c>
      <c r="K43" s="30">
        <v>22</v>
      </c>
      <c r="L43" s="23">
        <f t="shared" si="3"/>
        <v>0</v>
      </c>
      <c r="M43" s="1">
        <f t="shared" si="2"/>
        <v>0</v>
      </c>
    </row>
    <row r="48" spans="1:13" x14ac:dyDescent="0.2">
      <c r="I48" s="24" t="s">
        <v>40</v>
      </c>
      <c r="J48" s="25"/>
      <c r="K48" s="26"/>
      <c r="L48" s="27">
        <f>SUM(L18:L43)</f>
        <v>0</v>
      </c>
    </row>
    <row r="49" spans="2:12" x14ac:dyDescent="0.2">
      <c r="I49" s="24" t="s">
        <v>41</v>
      </c>
      <c r="J49" s="25"/>
      <c r="K49" s="26"/>
      <c r="L49" s="27">
        <f>SUM(M18:M43)</f>
        <v>0</v>
      </c>
    </row>
    <row r="50" spans="2:12" ht="13.5" thickBot="1" x14ac:dyDescent="0.25">
      <c r="I50" s="24" t="s">
        <v>42</v>
      </c>
      <c r="J50" s="25"/>
      <c r="K50" s="26"/>
      <c r="L50" s="28">
        <f>L48+L49</f>
        <v>0</v>
      </c>
    </row>
    <row r="51" spans="2:12" ht="13.5" thickTop="1" x14ac:dyDescent="0.2"/>
    <row r="52" spans="2:12" s="32" customFormat="1" x14ac:dyDescent="0.2">
      <c r="B52" s="91" t="s">
        <v>106</v>
      </c>
      <c r="C52" s="91"/>
      <c r="D52" s="91"/>
      <c r="E52" s="91"/>
      <c r="F52" s="91"/>
      <c r="G52" s="91"/>
      <c r="H52" s="91"/>
      <c r="I52" s="91"/>
      <c r="J52" s="91"/>
      <c r="K52" s="91"/>
    </row>
    <row r="53" spans="2:12" s="32" customFormat="1" ht="25.5" customHeight="1" x14ac:dyDescent="0.2">
      <c r="B53" s="84" t="s">
        <v>107</v>
      </c>
      <c r="C53" s="84"/>
      <c r="D53" s="84"/>
      <c r="E53" s="84"/>
      <c r="F53" s="84"/>
      <c r="G53" s="84"/>
      <c r="H53" s="84"/>
      <c r="I53" s="84"/>
      <c r="J53" s="84"/>
      <c r="K53" s="84"/>
    </row>
    <row r="55" spans="2:12" x14ac:dyDescent="0.2">
      <c r="J55" s="1" t="s">
        <v>43</v>
      </c>
    </row>
    <row r="57" spans="2:12" x14ac:dyDescent="0.2">
      <c r="J57" s="29"/>
      <c r="K57" s="29"/>
    </row>
  </sheetData>
  <sheetProtection selectLockedCells="1"/>
  <mergeCells count="6">
    <mergeCell ref="B53:K53"/>
    <mergeCell ref="A13:L13"/>
    <mergeCell ref="A14:L14"/>
    <mergeCell ref="C18:F18"/>
    <mergeCell ref="C19:F19"/>
    <mergeCell ref="B52:K52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&amp;R&amp;"Arial,Krepko"&amp;12OBR-9</oddHeader>
    <oddFooter>&amp;L&amp;"Arial,Poševno"&amp;10UKC Maribor&amp;C&amp;P/&amp;N&amp;R&amp;"Arial,Poševno"&amp;10Vzdrževanje medicinske opreme Vyaire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6"/>
  <sheetViews>
    <sheetView zoomScaleNormal="100" workbookViewId="0">
      <selection activeCell="B26" sqref="B26"/>
    </sheetView>
  </sheetViews>
  <sheetFormatPr defaultRowHeight="15" x14ac:dyDescent="0.25"/>
  <cols>
    <col min="2" max="2" width="24.5703125" customWidth="1"/>
    <col min="3" max="3" width="49.140625" customWidth="1"/>
    <col min="4" max="4" width="23.28515625" customWidth="1"/>
    <col min="5" max="5" width="10.5703125" customWidth="1"/>
    <col min="6" max="6" width="12.5703125" style="58" customWidth="1"/>
    <col min="7" max="7" width="10.42578125" style="61" customWidth="1"/>
    <col min="8" max="8" width="14.85546875" style="58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54" t="s">
        <v>7</v>
      </c>
      <c r="B3" s="54"/>
      <c r="C3" s="54"/>
      <c r="D3" s="54"/>
      <c r="E3" s="54"/>
      <c r="F3" s="55"/>
      <c r="G3" s="55"/>
      <c r="H3" s="55"/>
      <c r="I3" s="55"/>
      <c r="J3" s="55"/>
      <c r="K3" s="55"/>
    </row>
    <row r="4" spans="1:11" x14ac:dyDescent="0.25">
      <c r="A4" s="93"/>
      <c r="B4" s="93"/>
      <c r="C4" s="93"/>
      <c r="D4" s="93"/>
      <c r="E4" s="93"/>
      <c r="F4" s="55"/>
      <c r="G4" s="55"/>
      <c r="H4" s="55"/>
      <c r="I4" s="55"/>
      <c r="J4" s="55"/>
      <c r="K4" s="55"/>
    </row>
    <row r="5" spans="1:11" x14ac:dyDescent="0.25">
      <c r="A5" s="94"/>
      <c r="B5" s="94"/>
      <c r="C5" s="94"/>
      <c r="D5" s="94"/>
      <c r="E5" s="94"/>
      <c r="F5" s="55"/>
      <c r="G5" s="55"/>
      <c r="H5" s="55"/>
      <c r="I5" s="55"/>
      <c r="J5" s="55"/>
      <c r="K5" s="55"/>
    </row>
    <row r="6" spans="1:11" x14ac:dyDescent="0.25">
      <c r="A6" s="94"/>
      <c r="B6" s="94"/>
      <c r="C6" s="94"/>
      <c r="D6" s="94"/>
      <c r="E6" s="94"/>
      <c r="F6" s="55"/>
      <c r="G6" s="55"/>
      <c r="H6" s="55"/>
      <c r="I6" s="55"/>
      <c r="J6" s="55"/>
      <c r="K6" s="55"/>
    </row>
    <row r="7" spans="1:11" x14ac:dyDescent="0.25">
      <c r="A7" s="54"/>
      <c r="B7" s="54"/>
      <c r="C7" s="54"/>
      <c r="D7" s="54"/>
      <c r="E7" s="54"/>
      <c r="F7" s="55"/>
      <c r="G7" s="55"/>
      <c r="H7" s="55"/>
      <c r="I7" s="55"/>
      <c r="J7" s="55"/>
      <c r="K7" s="55"/>
    </row>
    <row r="8" spans="1:11" x14ac:dyDescent="0.25">
      <c r="A8" s="54" t="s">
        <v>8</v>
      </c>
      <c r="B8" s="54"/>
      <c r="C8" s="54"/>
      <c r="D8" s="93"/>
      <c r="E8" s="93"/>
      <c r="F8" s="55"/>
      <c r="G8" s="55"/>
      <c r="H8" s="55"/>
      <c r="I8" s="55"/>
      <c r="J8" s="55"/>
      <c r="K8" s="55"/>
    </row>
    <row r="9" spans="1:11" x14ac:dyDescent="0.25">
      <c r="A9" s="54" t="s">
        <v>82</v>
      </c>
      <c r="B9" s="54"/>
      <c r="C9" s="93"/>
      <c r="D9" s="93"/>
      <c r="E9" s="54"/>
      <c r="F9" s="55"/>
      <c r="G9" s="55"/>
      <c r="H9" s="55"/>
      <c r="I9" s="55"/>
      <c r="J9" s="55"/>
      <c r="K9" s="55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95" t="s">
        <v>101</v>
      </c>
      <c r="B12" s="95"/>
      <c r="C12" s="95"/>
      <c r="D12" s="95"/>
      <c r="E12" s="95"/>
      <c r="F12" s="95"/>
      <c r="G12" s="95"/>
      <c r="H12" s="95"/>
      <c r="I12" s="56"/>
      <c r="J12" s="56"/>
      <c r="K12" s="56"/>
    </row>
    <row r="13" spans="1:11" ht="18" x14ac:dyDescent="0.25">
      <c r="A13" s="92" t="s">
        <v>100</v>
      </c>
      <c r="B13" s="92"/>
      <c r="C13" s="92"/>
      <c r="D13" s="92"/>
      <c r="E13" s="92"/>
      <c r="F13" s="92"/>
      <c r="G13" s="92"/>
      <c r="H13" s="92"/>
      <c r="I13" s="57"/>
      <c r="J13" s="57"/>
      <c r="K13" s="57"/>
    </row>
    <row r="14" spans="1:11" x14ac:dyDescent="0.25">
      <c r="F14"/>
      <c r="G14"/>
      <c r="H14"/>
    </row>
    <row r="16" spans="1:11" s="76" customFormat="1" ht="25.5" x14ac:dyDescent="0.2">
      <c r="A16" s="76" t="s">
        <v>83</v>
      </c>
      <c r="B16" s="76" t="s">
        <v>77</v>
      </c>
      <c r="C16" s="76" t="s">
        <v>84</v>
      </c>
      <c r="D16" s="76" t="s">
        <v>85</v>
      </c>
      <c r="E16" s="76" t="s">
        <v>86</v>
      </c>
      <c r="F16" s="77" t="s">
        <v>4</v>
      </c>
      <c r="G16" s="78" t="s">
        <v>5</v>
      </c>
      <c r="H16" s="79" t="s">
        <v>6</v>
      </c>
      <c r="I16" s="76" t="s">
        <v>87</v>
      </c>
    </row>
    <row r="17" spans="1:11" s="32" customFormat="1" ht="12.75" x14ac:dyDescent="0.2">
      <c r="A17" s="32">
        <v>1</v>
      </c>
      <c r="B17" s="32" t="s">
        <v>78</v>
      </c>
      <c r="C17" s="32" t="s">
        <v>88</v>
      </c>
      <c r="D17" s="33" t="s">
        <v>89</v>
      </c>
      <c r="E17" s="32">
        <v>1</v>
      </c>
      <c r="F17" s="74"/>
      <c r="G17" s="80">
        <v>22</v>
      </c>
      <c r="H17" s="81">
        <f>Tabela5[[#This Row],[Količina ]]*Tabela5[[#This Row],[Cena na EM brez DDV]]</f>
        <v>0</v>
      </c>
      <c r="I17" s="74">
        <f>Tabela5[[#This Row],[DDV (%)]]*Tabela5[[#This Row],[Vrednost brez DDV]]/100</f>
        <v>0</v>
      </c>
    </row>
    <row r="18" spans="1:11" s="32" customFormat="1" ht="12.75" x14ac:dyDescent="0.2">
      <c r="A18" s="32">
        <v>2</v>
      </c>
      <c r="B18" s="32" t="s">
        <v>78</v>
      </c>
      <c r="C18" s="32" t="s">
        <v>90</v>
      </c>
      <c r="D18" s="33" t="s">
        <v>91</v>
      </c>
      <c r="E18" s="32">
        <v>1</v>
      </c>
      <c r="F18" s="74"/>
      <c r="G18" s="80">
        <v>22</v>
      </c>
      <c r="H18" s="81">
        <f>Tabela5[[#This Row],[Količina ]]*Tabela5[[#This Row],[Cena na EM brez DDV]]</f>
        <v>0</v>
      </c>
      <c r="I18" s="74">
        <f>Tabela5[[#This Row],[DDV (%)]]*Tabela5[[#This Row],[Vrednost brez DDV]]/100</f>
        <v>0</v>
      </c>
    </row>
    <row r="19" spans="1:11" s="32" customFormat="1" ht="12.75" x14ac:dyDescent="0.2">
      <c r="A19" s="32">
        <v>3</v>
      </c>
      <c r="B19" s="32" t="s">
        <v>78</v>
      </c>
      <c r="C19" s="32" t="s">
        <v>92</v>
      </c>
      <c r="D19" s="33" t="s">
        <v>93</v>
      </c>
      <c r="E19" s="32">
        <v>1</v>
      </c>
      <c r="F19" s="74"/>
      <c r="G19" s="80">
        <v>22</v>
      </c>
      <c r="H19" s="81">
        <f>Tabela5[[#This Row],[Količina ]]*Tabela5[[#This Row],[Cena na EM brez DDV]]</f>
        <v>0</v>
      </c>
      <c r="I19" s="74">
        <f>Tabela5[[#This Row],[DDV (%)]]*Tabela5[[#This Row],[Vrednost brez DDV]]/100</f>
        <v>0</v>
      </c>
    </row>
    <row r="20" spans="1:11" s="32" customFormat="1" ht="12.75" x14ac:dyDescent="0.2">
      <c r="A20" s="32">
        <v>4</v>
      </c>
      <c r="B20" s="32" t="s">
        <v>78</v>
      </c>
      <c r="C20" s="32" t="s">
        <v>92</v>
      </c>
      <c r="D20" s="33" t="s">
        <v>94</v>
      </c>
      <c r="E20" s="32">
        <v>1</v>
      </c>
      <c r="F20" s="74"/>
      <c r="G20" s="80">
        <v>22</v>
      </c>
      <c r="H20" s="81">
        <f>Tabela5[[#This Row],[Količina ]]*Tabela5[[#This Row],[Cena na EM brez DDV]]</f>
        <v>0</v>
      </c>
      <c r="I20" s="74">
        <f>Tabela5[[#This Row],[DDV (%)]]*Tabela5[[#This Row],[Vrednost brez DDV]]/100</f>
        <v>0</v>
      </c>
    </row>
    <row r="21" spans="1:11" s="32" customFormat="1" ht="12.75" x14ac:dyDescent="0.2">
      <c r="A21" s="32">
        <v>5</v>
      </c>
      <c r="B21" s="32" t="s">
        <v>78</v>
      </c>
      <c r="C21" s="32" t="s">
        <v>92</v>
      </c>
      <c r="D21" s="33" t="s">
        <v>95</v>
      </c>
      <c r="E21" s="32">
        <v>1</v>
      </c>
      <c r="F21" s="74"/>
      <c r="G21" s="80">
        <v>22</v>
      </c>
      <c r="H21" s="81">
        <f>Tabela5[[#This Row],[Količina ]]*Tabela5[[#This Row],[Cena na EM brez DDV]]</f>
        <v>0</v>
      </c>
      <c r="I21" s="74">
        <f>Tabela5[[#This Row],[DDV (%)]]*Tabela5[[#This Row],[Vrednost brez DDV]]/100</f>
        <v>0</v>
      </c>
    </row>
    <row r="22" spans="1:11" s="32" customFormat="1" ht="12.75" x14ac:dyDescent="0.2">
      <c r="A22" s="32">
        <v>6</v>
      </c>
      <c r="B22" s="32" t="s">
        <v>78</v>
      </c>
      <c r="C22" s="32" t="s">
        <v>96</v>
      </c>
      <c r="D22" s="33" t="s">
        <v>97</v>
      </c>
      <c r="E22" s="32">
        <v>1</v>
      </c>
      <c r="F22" s="74"/>
      <c r="G22" s="80">
        <v>22</v>
      </c>
      <c r="H22" s="81">
        <f>Tabela5[[#This Row],[Količina ]]*Tabela5[[#This Row],[Cena na EM brez DDV]]</f>
        <v>0</v>
      </c>
      <c r="I22" s="74">
        <f>Tabela5[[#This Row],[DDV (%)]]*Tabela5[[#This Row],[Vrednost brez DDV]]/100</f>
        <v>0</v>
      </c>
    </row>
    <row r="23" spans="1:11" s="32" customFormat="1" ht="12.75" x14ac:dyDescent="0.2">
      <c r="F23" s="74"/>
      <c r="G23" s="75"/>
      <c r="H23" s="74"/>
    </row>
    <row r="26" spans="1:11" x14ac:dyDescent="0.25">
      <c r="E26" s="35" t="s">
        <v>40</v>
      </c>
      <c r="F26" s="35"/>
      <c r="G26" s="35"/>
      <c r="H26" s="59">
        <f>SUM(H17:H22)</f>
        <v>0</v>
      </c>
    </row>
    <row r="27" spans="1:11" x14ac:dyDescent="0.25">
      <c r="E27" s="35" t="s">
        <v>41</v>
      </c>
      <c r="F27" s="35"/>
      <c r="G27" s="35"/>
      <c r="H27" s="59">
        <f>SUM(I17:I22)</f>
        <v>0</v>
      </c>
    </row>
    <row r="28" spans="1:11" ht="15.75" thickBot="1" x14ac:dyDescent="0.3">
      <c r="E28" s="35" t="s">
        <v>98</v>
      </c>
      <c r="F28" s="35"/>
      <c r="G28" s="35"/>
      <c r="H28" s="60">
        <f>H26+H27</f>
        <v>0</v>
      </c>
    </row>
    <row r="29" spans="1:11" ht="15.75" thickTop="1" x14ac:dyDescent="0.25"/>
    <row r="31" spans="1:11" s="32" customFormat="1" ht="12.75" x14ac:dyDescent="0.2">
      <c r="B31" s="91" t="s">
        <v>106</v>
      </c>
      <c r="C31" s="91"/>
      <c r="D31" s="91"/>
      <c r="E31" s="91"/>
      <c r="F31" s="91"/>
      <c r="G31" s="91"/>
      <c r="H31" s="91"/>
      <c r="I31" s="91"/>
      <c r="J31" s="91"/>
      <c r="K31" s="91"/>
    </row>
    <row r="32" spans="1:11" s="32" customFormat="1" ht="25.5" customHeight="1" x14ac:dyDescent="0.2">
      <c r="B32" s="84" t="s">
        <v>107</v>
      </c>
      <c r="C32" s="84"/>
      <c r="D32" s="84"/>
      <c r="E32" s="84"/>
      <c r="F32" s="84"/>
      <c r="G32" s="84"/>
      <c r="H32" s="84"/>
      <c r="I32" s="84"/>
      <c r="J32" s="84"/>
      <c r="K32" s="84"/>
    </row>
    <row r="34" spans="6:8" s="32" customFormat="1" ht="12.75" x14ac:dyDescent="0.2">
      <c r="F34" s="74" t="s">
        <v>43</v>
      </c>
      <c r="G34" s="75"/>
      <c r="H34" s="74"/>
    </row>
    <row r="36" spans="6:8" x14ac:dyDescent="0.25">
      <c r="F36" s="72"/>
      <c r="G36" s="73"/>
    </row>
  </sheetData>
  <mergeCells count="9">
    <mergeCell ref="B31:K31"/>
    <mergeCell ref="B32:K32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&amp;ROBR-9</oddHeader>
    <oddFooter>&amp;L&amp;"-,Ležeče"UKC Maribor&amp;C&amp;P&amp;R&amp;"-,Ležeče"Vzdrževanje medicinske opreme Vyaire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8249-EBF9-4A8A-BA24-14259FEB746D}">
  <sheetPr>
    <pageSetUpPr fitToPage="1"/>
  </sheetPr>
  <dimension ref="A1:K23"/>
  <sheetViews>
    <sheetView zoomScaleNormal="100" workbookViewId="0">
      <selection activeCell="G25" sqref="G25"/>
    </sheetView>
  </sheetViews>
  <sheetFormatPr defaultRowHeight="15" x14ac:dyDescent="0.25"/>
  <sheetData>
    <row r="1" spans="1:11" s="47" customFormat="1" ht="12.75" x14ac:dyDescent="0.2">
      <c r="B1" s="48"/>
      <c r="H1" s="49"/>
    </row>
    <row r="2" spans="1:11" s="47" customFormat="1" ht="12.75" x14ac:dyDescent="0.2">
      <c r="B2" s="48"/>
      <c r="H2" s="49"/>
    </row>
    <row r="3" spans="1:11" s="32" customFormat="1" ht="12.75" x14ac:dyDescent="0.2">
      <c r="A3" s="33" t="s">
        <v>7</v>
      </c>
      <c r="B3" s="33"/>
      <c r="C3" s="33"/>
      <c r="D3" s="33"/>
      <c r="H3" s="34"/>
    </row>
    <row r="4" spans="1:11" s="32" customFormat="1" ht="12.75" x14ac:dyDescent="0.2">
      <c r="A4" s="50"/>
      <c r="B4" s="46"/>
      <c r="C4" s="50"/>
      <c r="D4" s="35"/>
      <c r="E4" s="35"/>
      <c r="H4" s="34"/>
    </row>
    <row r="5" spans="1:11" s="32" customFormat="1" ht="12.75" x14ac:dyDescent="0.2">
      <c r="A5" s="50"/>
      <c r="B5" s="46"/>
      <c r="C5" s="50"/>
      <c r="D5" s="36"/>
      <c r="E5" s="36"/>
      <c r="H5" s="34"/>
    </row>
    <row r="6" spans="1:11" s="32" customFormat="1" ht="12.75" x14ac:dyDescent="0.2">
      <c r="A6" s="50"/>
      <c r="B6" s="46"/>
      <c r="C6" s="50"/>
      <c r="D6" s="35"/>
      <c r="E6" s="35"/>
      <c r="H6" s="34"/>
    </row>
    <row r="7" spans="1:11" s="32" customFormat="1" ht="12.75" x14ac:dyDescent="0.2">
      <c r="B7" s="33"/>
      <c r="H7" s="34"/>
    </row>
    <row r="8" spans="1:11" s="32" customFormat="1" ht="12.75" x14ac:dyDescent="0.2">
      <c r="A8" s="33" t="s">
        <v>8</v>
      </c>
      <c r="B8" s="33"/>
      <c r="C8" s="50"/>
      <c r="D8" s="50"/>
      <c r="E8" s="35"/>
      <c r="H8" s="34"/>
    </row>
    <row r="9" spans="1:11" s="32" customFormat="1" ht="12.75" x14ac:dyDescent="0.2">
      <c r="A9" s="33" t="s">
        <v>9</v>
      </c>
      <c r="B9" s="46"/>
      <c r="C9" s="50"/>
      <c r="D9" s="37"/>
      <c r="H9" s="34"/>
    </row>
    <row r="10" spans="1:11" s="47" customFormat="1" ht="12.75" x14ac:dyDescent="0.2">
      <c r="B10" s="48"/>
      <c r="H10" s="49"/>
    </row>
    <row r="11" spans="1:11" s="47" customFormat="1" ht="12.75" x14ac:dyDescent="0.2">
      <c r="B11" s="48"/>
      <c r="H11" s="49"/>
    </row>
    <row r="12" spans="1:11" s="47" customFormat="1" ht="12.75" x14ac:dyDescent="0.2">
      <c r="B12" s="48"/>
      <c r="H12" s="49"/>
    </row>
    <row r="13" spans="1:11" s="47" customFormat="1" ht="18" x14ac:dyDescent="0.2">
      <c r="A13" s="103" t="s">
        <v>81</v>
      </c>
      <c r="B13" s="103"/>
      <c r="C13" s="103"/>
      <c r="D13" s="103"/>
      <c r="E13" s="103"/>
      <c r="F13" s="103"/>
      <c r="G13" s="103"/>
      <c r="H13" s="103"/>
      <c r="I13" s="103"/>
      <c r="J13" s="103"/>
      <c r="K13" s="51"/>
    </row>
    <row r="14" spans="1:11" s="47" customFormat="1" ht="36.75" customHeight="1" x14ac:dyDescent="0.2">
      <c r="A14" s="104" t="s">
        <v>102</v>
      </c>
      <c r="B14" s="104"/>
      <c r="C14" s="104"/>
      <c r="D14" s="104"/>
      <c r="E14" s="104"/>
      <c r="F14" s="104"/>
      <c r="G14" s="104"/>
      <c r="H14" s="104"/>
      <c r="I14" s="104"/>
      <c r="J14" s="104"/>
      <c r="K14" s="52"/>
    </row>
    <row r="15" spans="1:11" s="47" customFormat="1" ht="18" x14ac:dyDescent="0.2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2"/>
    </row>
    <row r="17" spans="1:10" s="32" customFormat="1" ht="30" customHeight="1" x14ac:dyDescent="0.2">
      <c r="A17" s="82" t="s">
        <v>0</v>
      </c>
      <c r="B17" s="105" t="s">
        <v>79</v>
      </c>
      <c r="C17" s="105"/>
      <c r="D17" s="105"/>
      <c r="E17" s="105"/>
      <c r="F17" s="105"/>
      <c r="G17" s="105"/>
      <c r="H17" s="105"/>
      <c r="I17" s="106" t="s">
        <v>80</v>
      </c>
      <c r="J17" s="106"/>
    </row>
    <row r="18" spans="1:10" s="32" customFormat="1" ht="21" customHeight="1" x14ac:dyDescent="0.2">
      <c r="A18" s="83" t="s">
        <v>10</v>
      </c>
      <c r="B18" s="96" t="s">
        <v>103</v>
      </c>
      <c r="C18" s="97"/>
      <c r="D18" s="97"/>
      <c r="E18" s="97"/>
      <c r="F18" s="97"/>
      <c r="G18" s="97"/>
      <c r="H18" s="98"/>
      <c r="I18" s="99"/>
      <c r="J18" s="100"/>
    </row>
    <row r="19" spans="1:10" s="32" customFormat="1" ht="21" customHeight="1" x14ac:dyDescent="0.2">
      <c r="A19" s="83" t="s">
        <v>14</v>
      </c>
      <c r="B19" s="96" t="s">
        <v>104</v>
      </c>
      <c r="C19" s="97"/>
      <c r="D19" s="97"/>
      <c r="E19" s="97"/>
      <c r="F19" s="97"/>
      <c r="G19" s="97"/>
      <c r="H19" s="98"/>
      <c r="I19" s="99"/>
      <c r="J19" s="100"/>
    </row>
    <row r="20" spans="1:10" s="32" customFormat="1" ht="21" customHeight="1" x14ac:dyDescent="0.2">
      <c r="B20" s="101" t="s">
        <v>105</v>
      </c>
      <c r="C20" s="101"/>
      <c r="D20" s="101"/>
      <c r="E20" s="101"/>
      <c r="F20" s="101"/>
      <c r="G20" s="101"/>
      <c r="H20" s="101"/>
      <c r="I20" s="102"/>
      <c r="J20" s="102"/>
    </row>
    <row r="21" spans="1:10" s="32" customFormat="1" ht="12.75" x14ac:dyDescent="0.2">
      <c r="B21" s="33"/>
      <c r="C21" s="33"/>
      <c r="D21" s="33"/>
      <c r="E21" s="33"/>
      <c r="F21" s="33"/>
      <c r="G21" s="33"/>
      <c r="H21" s="33"/>
    </row>
    <row r="22" spans="1:10" s="32" customFormat="1" ht="12.75" x14ac:dyDescent="0.2"/>
    <row r="23" spans="1:10" s="32" customFormat="1" ht="12.75" x14ac:dyDescent="0.2"/>
  </sheetData>
  <mergeCells count="10">
    <mergeCell ref="B19:H19"/>
    <mergeCell ref="I19:J19"/>
    <mergeCell ref="B20:H20"/>
    <mergeCell ref="I20:J20"/>
    <mergeCell ref="A13:J13"/>
    <mergeCell ref="A14:J14"/>
    <mergeCell ref="B17:H17"/>
    <mergeCell ref="I17:J17"/>
    <mergeCell ref="B18:H18"/>
    <mergeCell ref="I18:J18"/>
  </mergeCells>
  <pageMargins left="0.7" right="0.7" top="0.75" bottom="0.75" header="0.3" footer="0.3"/>
  <pageSetup paperSize="9" scale="95" fitToHeight="0" orientation="portrait" r:id="rId1"/>
  <headerFooter>
    <oddHeader>&amp;ROBR-9</oddHeader>
    <oddFooter>&amp;L&amp;"-,Ležeče"UKC Maribor&amp;C&amp;P&amp;R&amp;"-,Ležeče"Vzdrževanje medicinske opreme Vyaire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8 - podsklop 1</vt:lpstr>
      <vt:lpstr>Sklop 8 - podsklop 2</vt:lpstr>
      <vt:lpstr>Sklop 8 - Rekapitulacija</vt:lpstr>
      <vt:lpstr>'Sklop 8 - podsklop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2021-10-01T08:11:02Z</cp:lastPrinted>
  <dcterms:created xsi:type="dcterms:W3CDTF">2018-10-08T09:53:45Z</dcterms:created>
  <dcterms:modified xsi:type="dcterms:W3CDTF">2021-10-12T07:25:20Z</dcterms:modified>
</cp:coreProperties>
</file>