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Sprememba RD\"/>
    </mc:Choice>
  </mc:AlternateContent>
  <xr:revisionPtr revIDLastSave="0" documentId="13_ncr:1_{F524662E-6AAD-488A-8219-5EE15D3EE7C5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1 - podskop 1" sheetId="1" r:id="rId1"/>
    <sheet name="Sklop 1 - podskop 2" sheetId="2" r:id="rId2"/>
    <sheet name="Sklop 1 - Rekapitulacija" sheetId="3" r:id="rId3"/>
  </sheets>
  <definedNames>
    <definedName name="_xlnm._FilterDatabase" localSheetId="0" hidden="1">'Sklop 1 - podskop 1'!$A$17:$N$76</definedName>
    <definedName name="_xlnm.Print_Titles" localSheetId="0">'Sklop 1 - podskop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31" i="2" l="1"/>
  <c r="L81" i="1" l="1"/>
  <c r="H226" i="2" l="1"/>
  <c r="I226" i="2" s="1"/>
  <c r="H225" i="2"/>
  <c r="I225" i="2" s="1"/>
  <c r="H224" i="2"/>
  <c r="I224" i="2" s="1"/>
  <c r="H223" i="2"/>
  <c r="I223" i="2" s="1"/>
  <c r="H222" i="2"/>
  <c r="I222" i="2" s="1"/>
  <c r="H221" i="2"/>
  <c r="I221" i="2" s="1"/>
  <c r="H220" i="2"/>
  <c r="I220" i="2" s="1"/>
  <c r="H219" i="2"/>
  <c r="I219" i="2" s="1"/>
  <c r="H218" i="2"/>
  <c r="I218" i="2" s="1"/>
  <c r="H217" i="2"/>
  <c r="I217" i="2" s="1"/>
  <c r="H216" i="2"/>
  <c r="I216" i="2" s="1"/>
  <c r="H215" i="2"/>
  <c r="I215" i="2" s="1"/>
  <c r="H214" i="2"/>
  <c r="I214" i="2" s="1"/>
  <c r="H213" i="2"/>
  <c r="I213" i="2" s="1"/>
  <c r="H212" i="2"/>
  <c r="I212" i="2" s="1"/>
  <c r="H211" i="2"/>
  <c r="I211" i="2" s="1"/>
  <c r="H210" i="2"/>
  <c r="I210" i="2" s="1"/>
  <c r="H209" i="2"/>
  <c r="I209" i="2" s="1"/>
  <c r="H208" i="2"/>
  <c r="I208" i="2" s="1"/>
  <c r="H207" i="2"/>
  <c r="I207" i="2" s="1"/>
  <c r="H206" i="2"/>
  <c r="I206" i="2" s="1"/>
  <c r="H205" i="2"/>
  <c r="I205" i="2" s="1"/>
  <c r="H204" i="2"/>
  <c r="I204" i="2" s="1"/>
  <c r="H203" i="2"/>
  <c r="I203" i="2" s="1"/>
  <c r="H202" i="2"/>
  <c r="I202" i="2" s="1"/>
  <c r="H201" i="2"/>
  <c r="I201" i="2" s="1"/>
  <c r="H200" i="2"/>
  <c r="I200" i="2" s="1"/>
  <c r="H199" i="2"/>
  <c r="I199" i="2" s="1"/>
  <c r="H198" i="2"/>
  <c r="I198" i="2" s="1"/>
  <c r="H197" i="2"/>
  <c r="I197" i="2" s="1"/>
  <c r="H196" i="2"/>
  <c r="I196" i="2" s="1"/>
  <c r="H195" i="2"/>
  <c r="I195" i="2" s="1"/>
  <c r="H194" i="2"/>
  <c r="I194" i="2" s="1"/>
  <c r="H193" i="2"/>
  <c r="I193" i="2" s="1"/>
  <c r="H192" i="2"/>
  <c r="I192" i="2" s="1"/>
  <c r="H191" i="2"/>
  <c r="I191" i="2" s="1"/>
  <c r="H190" i="2"/>
  <c r="I190" i="2" s="1"/>
  <c r="H189" i="2"/>
  <c r="I189" i="2" s="1"/>
  <c r="H188" i="2"/>
  <c r="I188" i="2" s="1"/>
  <c r="H187" i="2"/>
  <c r="I187" i="2" s="1"/>
  <c r="H186" i="2"/>
  <c r="I186" i="2" s="1"/>
  <c r="H185" i="2"/>
  <c r="I185" i="2" s="1"/>
  <c r="H184" i="2"/>
  <c r="I184" i="2" s="1"/>
  <c r="H183" i="2"/>
  <c r="I183" i="2" s="1"/>
  <c r="H182" i="2"/>
  <c r="I182" i="2" s="1"/>
  <c r="H181" i="2"/>
  <c r="I181" i="2" s="1"/>
  <c r="H180" i="2"/>
  <c r="I180" i="2" s="1"/>
  <c r="H179" i="2"/>
  <c r="I179" i="2" s="1"/>
  <c r="H178" i="2"/>
  <c r="I178" i="2" s="1"/>
  <c r="H177" i="2"/>
  <c r="I177" i="2" s="1"/>
  <c r="H176" i="2"/>
  <c r="I176" i="2" s="1"/>
  <c r="H175" i="2"/>
  <c r="I175" i="2" s="1"/>
  <c r="H174" i="2"/>
  <c r="I174" i="2" s="1"/>
  <c r="H173" i="2"/>
  <c r="I173" i="2" s="1"/>
  <c r="H172" i="2"/>
  <c r="I172" i="2" s="1"/>
  <c r="H171" i="2"/>
  <c r="I171" i="2" s="1"/>
  <c r="H170" i="2"/>
  <c r="I170" i="2" s="1"/>
  <c r="H169" i="2"/>
  <c r="I169" i="2" s="1"/>
  <c r="H168" i="2"/>
  <c r="I168" i="2" s="1"/>
  <c r="H167" i="2"/>
  <c r="I167" i="2" s="1"/>
  <c r="H166" i="2"/>
  <c r="I166" i="2" s="1"/>
  <c r="H165" i="2"/>
  <c r="I165" i="2" s="1"/>
  <c r="H164" i="2"/>
  <c r="I164" i="2" s="1"/>
  <c r="H163" i="2"/>
  <c r="I163" i="2" s="1"/>
  <c r="H162" i="2"/>
  <c r="I162" i="2" s="1"/>
  <c r="H161" i="2"/>
  <c r="I161" i="2" s="1"/>
  <c r="H160" i="2"/>
  <c r="I160" i="2" s="1"/>
  <c r="H159" i="2"/>
  <c r="I159" i="2" s="1"/>
  <c r="H158" i="2"/>
  <c r="I158" i="2" s="1"/>
  <c r="H157" i="2"/>
  <c r="I157" i="2" s="1"/>
  <c r="H156" i="2"/>
  <c r="I156" i="2" s="1"/>
  <c r="H155" i="2"/>
  <c r="I155" i="2" s="1"/>
  <c r="H154" i="2"/>
  <c r="I154" i="2" s="1"/>
  <c r="H153" i="2"/>
  <c r="I153" i="2" s="1"/>
  <c r="H152" i="2"/>
  <c r="I152" i="2" s="1"/>
  <c r="H151" i="2"/>
  <c r="I151" i="2" s="1"/>
  <c r="H150" i="2"/>
  <c r="I150" i="2" s="1"/>
  <c r="H149" i="2"/>
  <c r="I149" i="2" s="1"/>
  <c r="H148" i="2"/>
  <c r="I148" i="2" s="1"/>
  <c r="H147" i="2"/>
  <c r="I147" i="2" s="1"/>
  <c r="H146" i="2"/>
  <c r="I146" i="2" s="1"/>
  <c r="H145" i="2"/>
  <c r="I145" i="2" s="1"/>
  <c r="H144" i="2"/>
  <c r="I144" i="2" s="1"/>
  <c r="H143" i="2"/>
  <c r="I143" i="2" s="1"/>
  <c r="H142" i="2"/>
  <c r="I142" i="2" s="1"/>
  <c r="H141" i="2"/>
  <c r="I141" i="2" s="1"/>
  <c r="H140" i="2"/>
  <c r="I140" i="2" s="1"/>
  <c r="H139" i="2"/>
  <c r="I139" i="2" s="1"/>
  <c r="H138" i="2"/>
  <c r="I138" i="2" s="1"/>
  <c r="H137" i="2"/>
  <c r="I137" i="2" s="1"/>
  <c r="H136" i="2"/>
  <c r="I136" i="2" s="1"/>
  <c r="H135" i="2"/>
  <c r="I135" i="2" s="1"/>
  <c r="H134" i="2"/>
  <c r="I134" i="2" s="1"/>
  <c r="H133" i="2"/>
  <c r="I133" i="2" s="1"/>
  <c r="H132" i="2"/>
  <c r="I132" i="2" s="1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H124" i="2"/>
  <c r="I124" i="2" s="1"/>
  <c r="H123" i="2"/>
  <c r="I123" i="2" s="1"/>
  <c r="H122" i="2"/>
  <c r="I122" i="2" s="1"/>
  <c r="H121" i="2"/>
  <c r="I121" i="2" s="1"/>
  <c r="H120" i="2"/>
  <c r="I120" i="2" s="1"/>
  <c r="H119" i="2"/>
  <c r="I119" i="2" s="1"/>
  <c r="H118" i="2"/>
  <c r="I118" i="2" s="1"/>
  <c r="H117" i="2"/>
  <c r="I117" i="2" s="1"/>
  <c r="H116" i="2"/>
  <c r="I116" i="2" s="1"/>
  <c r="H115" i="2"/>
  <c r="I115" i="2" s="1"/>
  <c r="H114" i="2"/>
  <c r="I114" i="2" s="1"/>
  <c r="H113" i="2"/>
  <c r="I113" i="2" s="1"/>
  <c r="H112" i="2"/>
  <c r="I112" i="2" s="1"/>
  <c r="H111" i="2"/>
  <c r="I111" i="2" s="1"/>
  <c r="H110" i="2"/>
  <c r="I110" i="2" s="1"/>
  <c r="H109" i="2"/>
  <c r="I109" i="2" s="1"/>
  <c r="H108" i="2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1" i="2"/>
  <c r="I91" i="2" s="1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l="1"/>
  <c r="I18" i="3"/>
  <c r="H232" i="2"/>
  <c r="H233" i="2" s="1"/>
  <c r="L73" i="1" l="1"/>
  <c r="L74" i="1"/>
  <c r="L75" i="1"/>
  <c r="L76" i="1"/>
  <c r="L68" i="1"/>
  <c r="L69" i="1"/>
  <c r="L70" i="1"/>
  <c r="L71" i="1"/>
  <c r="L72" i="1"/>
  <c r="L67" i="1"/>
  <c r="M67" i="1" s="1"/>
  <c r="L66" i="1"/>
  <c r="M66" i="1" s="1"/>
  <c r="L65" i="1"/>
  <c r="M65" i="1" s="1"/>
  <c r="L64" i="1"/>
  <c r="M64" i="1" s="1"/>
  <c r="L63" i="1"/>
  <c r="M63" i="1" s="1"/>
  <c r="L62" i="1"/>
  <c r="M62" i="1" s="1"/>
  <c r="L61" i="1"/>
  <c r="M61" i="1" s="1"/>
  <c r="L60" i="1"/>
  <c r="M60" i="1" s="1"/>
  <c r="L59" i="1"/>
  <c r="M59" i="1" s="1"/>
  <c r="L58" i="1"/>
  <c r="M58" i="1" s="1"/>
  <c r="L57" i="1"/>
  <c r="M57" i="1" s="1"/>
  <c r="L56" i="1"/>
  <c r="M56" i="1" s="1"/>
  <c r="L55" i="1"/>
  <c r="M55" i="1" s="1"/>
  <c r="L54" i="1"/>
  <c r="M54" i="1" s="1"/>
  <c r="L53" i="1"/>
  <c r="M53" i="1" s="1"/>
  <c r="L52" i="1"/>
  <c r="M52" i="1" s="1"/>
  <c r="L51" i="1"/>
  <c r="M51" i="1" s="1"/>
  <c r="L50" i="1"/>
  <c r="M50" i="1" s="1"/>
  <c r="L49" i="1"/>
  <c r="M49" i="1" s="1"/>
  <c r="L48" i="1"/>
  <c r="M48" i="1" s="1"/>
  <c r="L47" i="1"/>
  <c r="M47" i="1" s="1"/>
  <c r="L46" i="1"/>
  <c r="M46" i="1" s="1"/>
  <c r="L45" i="1"/>
  <c r="M45" i="1" s="1"/>
  <c r="L44" i="1"/>
  <c r="M44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18" i="1" l="1"/>
  <c r="M20" i="1" l="1"/>
  <c r="L19" i="1" l="1"/>
  <c r="I17" i="3" s="1"/>
  <c r="I19" i="3" s="1"/>
  <c r="M18" i="1"/>
  <c r="M19" i="1" l="1"/>
  <c r="L82" i="1" l="1"/>
  <c r="L83" i="1" s="1"/>
</calcChain>
</file>

<file path=xl/sharedStrings.xml><?xml version="1.0" encoding="utf-8"?>
<sst xmlns="http://schemas.openxmlformats.org/spreadsheetml/2006/main" count="957" uniqueCount="419">
  <si>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</si>
  <si>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</si>
  <si>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</si>
  <si>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</si>
  <si>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</si>
  <si>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</si>
  <si>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</si>
  <si>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</si>
  <si>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</si>
  <si>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</si>
  <si>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</si>
  <si>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</si>
  <si>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</si>
  <si>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</si>
  <si>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</si>
  <si>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</si>
  <si>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</si>
  <si>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</si>
  <si>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</si>
  <si>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</si>
  <si>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</si>
  <si>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</si>
  <si>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</si>
  <si>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</si>
  <si>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</si>
  <si>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</si>
  <si>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</si>
  <si>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</si>
  <si>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</si>
  <si>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</si>
  <si>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</si>
  <si>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</si>
  <si>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</si>
  <si>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</si>
  <si>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</si>
  <si>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</si>
  <si>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</si>
  <si>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</si>
  <si>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</si>
  <si>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</si>
  <si>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</si>
  <si>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</si>
  <si>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</si>
  <si>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</si>
  <si>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</si>
  <si>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</si>
  <si>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</si>
  <si>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</si>
  <si>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</si>
  <si>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</si>
  <si>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</si>
  <si>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</si>
  <si>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</si>
  <si>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</si>
  <si>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</si>
  <si>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</si>
  <si>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</si>
  <si>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</si>
  <si>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</si>
  <si>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</si>
  <si>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</si>
  <si>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</si>
  <si>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</si>
  <si>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</si>
  <si>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</si>
  <si>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</si>
  <si>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</si>
  <si>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</si>
  <si>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</si>
  <si>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</si>
  <si>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</si>
  <si>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</si>
  <si>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</si>
  <si>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</si>
  <si>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</si>
  <si>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</si>
  <si>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</si>
  <si>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</si>
  <si>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</si>
  <si>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6112-908872C</t>
  </si>
  <si>
    <t>6112-908881A</t>
  </si>
  <si>
    <t>6112-908899A</t>
  </si>
  <si>
    <t>6114933573A</t>
  </si>
  <si>
    <t>9000-012042</t>
  </si>
  <si>
    <t>9000035044A</t>
  </si>
  <si>
    <t>UR-4236</t>
  </si>
  <si>
    <t>UR-4238</t>
  </si>
  <si>
    <t>UR-4240</t>
  </si>
  <si>
    <t>UR-42421</t>
  </si>
  <si>
    <t>UR-4245</t>
  </si>
  <si>
    <t>UR-4246</t>
  </si>
  <si>
    <t>UR-4250</t>
  </si>
  <si>
    <t>UR-3908</t>
  </si>
  <si>
    <t>X161</t>
  </si>
  <si>
    <t>9000045292A</t>
  </si>
  <si>
    <t>UR-3969-01</t>
  </si>
  <si>
    <t>UR-3982-01</t>
  </si>
  <si>
    <t>UR-4220</t>
  </si>
  <si>
    <t>UR-4220-01</t>
  </si>
  <si>
    <t>UR-4222</t>
  </si>
  <si>
    <t>UR-4223</t>
  </si>
  <si>
    <t>$SK-9000003319</t>
  </si>
  <si>
    <t>$UR-39450</t>
  </si>
  <si>
    <t>532149A</t>
  </si>
  <si>
    <t>532149B</t>
  </si>
  <si>
    <t>9000003328B</t>
  </si>
  <si>
    <t>921504A</t>
  </si>
  <si>
    <t>927187A</t>
  </si>
  <si>
    <t>SK-9000000313</t>
  </si>
  <si>
    <t>UR-39450</t>
  </si>
  <si>
    <t>UR-4012</t>
  </si>
  <si>
    <t>UR-4068</t>
  </si>
  <si>
    <t>X076</t>
  </si>
  <si>
    <t>X075</t>
  </si>
  <si>
    <t>HANDLE TPM</t>
  </si>
  <si>
    <t>LOCK RELEASE LEVER TPM</t>
  </si>
  <si>
    <t>RELEASE SHAFT TPM</t>
  </si>
  <si>
    <t>HANDLE INSULATOR BSM-1700</t>
  </si>
  <si>
    <t>TFT TCG057VGLGA-G00</t>
  </si>
  <si>
    <t>Touch panel NC01301-T061</t>
  </si>
  <si>
    <t>Check valve 2</t>
  </si>
  <si>
    <t>PUMP ASSY</t>
  </si>
  <si>
    <t>DPU for BSM-1763, for BSM-1773</t>
  </si>
  <si>
    <t>DPU INPUT for BSM-1763, BSM-1773</t>
  </si>
  <si>
    <t>TEMP</t>
  </si>
  <si>
    <t>DIGITAL BD for BSM-1763</t>
  </si>
  <si>
    <t>DIGITAL BD</t>
  </si>
  <si>
    <t>POWER BD</t>
  </si>
  <si>
    <t>ECG BD</t>
  </si>
  <si>
    <t>SPO2 BD</t>
  </si>
  <si>
    <t>TDS-2XV05B-701 valve</t>
  </si>
  <si>
    <t>Battery pack PT</t>
  </si>
  <si>
    <t>Power unit, PS5142 for CU-191RK</t>
  </si>
  <si>
    <t>SSD, MC651 GEBDBC1 EXMPU 01-05</t>
  </si>
  <si>
    <t>MH-POW board</t>
  </si>
  <si>
    <t>CYFPGA board</t>
  </si>
  <si>
    <t>NEW: UR-4220-01</t>
  </si>
  <si>
    <t>Main BD</t>
  </si>
  <si>
    <t>STD connector BD</t>
  </si>
  <si>
    <t>SUB connector BD</t>
  </si>
  <si>
    <t>Analog board PVM-2701K &amp; PVM-2703K</t>
  </si>
  <si>
    <t>Main digital L board for MU-631RK</t>
  </si>
  <si>
    <t>Pump for NIBP</t>
  </si>
  <si>
    <t>Rolling pump P22D-0003R</t>
  </si>
  <si>
    <t>MS-2013 SpO2 board</t>
  </si>
  <si>
    <t>Analog board PVM-2703</t>
  </si>
  <si>
    <t>Digital board UR-4068J + D1359 for PVM-2</t>
  </si>
  <si>
    <t>DIGITAL Board for PVM-2701</t>
  </si>
  <si>
    <t>LCD T104S4D1 10.4 inch for MU-631RK</t>
  </si>
  <si>
    <t>Touch screen MU-631RK</t>
  </si>
  <si>
    <t>LCD unit (LTA104D182F) for PVM-2701</t>
  </si>
  <si>
    <t>10.4 inch LCD unit</t>
  </si>
  <si>
    <t>Valve set for PVM-2701/2703</t>
  </si>
  <si>
    <t>Rolling pump</t>
  </si>
  <si>
    <t>Touchscreen</t>
  </si>
  <si>
    <t>LCD PVM-2701/03</t>
  </si>
  <si>
    <t>Main digital board for BSM-6301</t>
  </si>
  <si>
    <t>Analog board</t>
  </si>
  <si>
    <t>Battery pack VISMO</t>
  </si>
  <si>
    <t>Battery pack TR</t>
  </si>
  <si>
    <t>9000065060</t>
  </si>
  <si>
    <t>6112909675</t>
  </si>
  <si>
    <t xml:space="preserve">N-NIBP-ST RED </t>
  </si>
  <si>
    <t>P225F</t>
  </si>
  <si>
    <t xml:space="preserve">SENZOR SP02 ZA VEČKRATNO UPORABO-ŠČIPALKA </t>
  </si>
  <si>
    <t>622364A</t>
  </si>
  <si>
    <t>VALVE (ORIFICE: 1 MM IN DIA.)</t>
  </si>
  <si>
    <t>611394C</t>
  </si>
  <si>
    <t>VALVE (ORIFICE: 0.5 MM IN DIA.)</t>
  </si>
  <si>
    <t>VIBRATION DAMPING SPONGE</t>
  </si>
  <si>
    <t>SB-950P</t>
  </si>
  <si>
    <t>BATTERY PACK G5</t>
  </si>
  <si>
    <t>SB-970P</t>
  </si>
  <si>
    <t>BATTERY PACK G7</t>
  </si>
  <si>
    <t>SB-170P</t>
  </si>
  <si>
    <t xml:space="preserve">BATTERY PACK PT </t>
  </si>
  <si>
    <t>NIHON KOHDEN</t>
  </si>
  <si>
    <t>Proizvajalec</t>
  </si>
  <si>
    <t>PREDRAČUN ZA SKLOP 1 - PODSKLOP 1</t>
  </si>
  <si>
    <t>ZA VZDRŽEVANJE MEDICINSKE OPREME PROIZVAJALCA NIHON KOHDEN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</si>
  <si>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</si>
  <si>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</si>
  <si>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</si>
  <si>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</si>
  <si>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</si>
  <si>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</si>
  <si>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>NEURO UNIT FOR AE-120AK</t>
  </si>
  <si>
    <t>44</t>
  </si>
  <si>
    <t>HEMODYNAMIC UNIT, PICCO/PROAQT/</t>
  </si>
  <si>
    <t>226</t>
  </si>
  <si>
    <t>314</t>
  </si>
  <si>
    <t>317</t>
  </si>
  <si>
    <t>377</t>
  </si>
  <si>
    <t>Lifescope BSM-1763K</t>
  </si>
  <si>
    <t>1877</t>
  </si>
  <si>
    <t>1878</t>
  </si>
  <si>
    <t>1879</t>
  </si>
  <si>
    <t>1880</t>
  </si>
  <si>
    <t>1881</t>
  </si>
  <si>
    <t>1882</t>
  </si>
  <si>
    <t>1885</t>
  </si>
  <si>
    <t>1886</t>
  </si>
  <si>
    <t>1887</t>
  </si>
  <si>
    <t>1888</t>
  </si>
  <si>
    <t>1889</t>
  </si>
  <si>
    <t>1890</t>
  </si>
  <si>
    <t>1891</t>
  </si>
  <si>
    <t>1892</t>
  </si>
  <si>
    <t>1895</t>
  </si>
  <si>
    <t>1896</t>
  </si>
  <si>
    <t>1897</t>
  </si>
  <si>
    <t>1898</t>
  </si>
  <si>
    <t>1899</t>
  </si>
  <si>
    <t>1900</t>
  </si>
  <si>
    <t>1901</t>
  </si>
  <si>
    <t>1902</t>
  </si>
  <si>
    <t>1904</t>
  </si>
  <si>
    <t>1905</t>
  </si>
  <si>
    <t>1906</t>
  </si>
  <si>
    <t>1907</t>
  </si>
  <si>
    <t>1908</t>
  </si>
  <si>
    <t>1909</t>
  </si>
  <si>
    <t>1910</t>
  </si>
  <si>
    <t>1911</t>
  </si>
  <si>
    <t>06279</t>
  </si>
  <si>
    <t>6231</t>
  </si>
  <si>
    <t>6268</t>
  </si>
  <si>
    <t>6272</t>
  </si>
  <si>
    <t>6276</t>
  </si>
  <si>
    <t>6282</t>
  </si>
  <si>
    <t>6283</t>
  </si>
  <si>
    <t>6284</t>
  </si>
  <si>
    <t>6287</t>
  </si>
  <si>
    <t>6365</t>
  </si>
  <si>
    <t>6728</t>
  </si>
  <si>
    <t>6751</t>
  </si>
  <si>
    <t>6756</t>
  </si>
  <si>
    <t>6763</t>
  </si>
  <si>
    <t>6766</t>
  </si>
  <si>
    <t>6769</t>
  </si>
  <si>
    <t>7022</t>
  </si>
  <si>
    <t>7027</t>
  </si>
  <si>
    <t>7030</t>
  </si>
  <si>
    <t>7032</t>
  </si>
  <si>
    <t>7033</t>
  </si>
  <si>
    <t>7034</t>
  </si>
  <si>
    <t>7043</t>
  </si>
  <si>
    <t>7055</t>
  </si>
  <si>
    <t>7453</t>
  </si>
  <si>
    <t>7459</t>
  </si>
  <si>
    <t>7486</t>
  </si>
  <si>
    <t>7487</t>
  </si>
  <si>
    <t>7517</t>
  </si>
  <si>
    <t>7525</t>
  </si>
  <si>
    <t>7550</t>
  </si>
  <si>
    <t>7571</t>
  </si>
  <si>
    <t>7673</t>
  </si>
  <si>
    <t>7677</t>
  </si>
  <si>
    <t>8205</t>
  </si>
  <si>
    <t>8265</t>
  </si>
  <si>
    <t>8331</t>
  </si>
  <si>
    <t>8335</t>
  </si>
  <si>
    <t>LIFE SCOPE G5, 12.1''</t>
  </si>
  <si>
    <t>743</t>
  </si>
  <si>
    <t>746</t>
  </si>
  <si>
    <t>747</t>
  </si>
  <si>
    <t>748</t>
  </si>
  <si>
    <t>749</t>
  </si>
  <si>
    <t>751</t>
  </si>
  <si>
    <t>LIFE SCOPE G7 INCL QL004P&amp;QL-006P</t>
  </si>
  <si>
    <t>1251</t>
  </si>
  <si>
    <t>1282</t>
  </si>
  <si>
    <t>1283</t>
  </si>
  <si>
    <t>1284</t>
  </si>
  <si>
    <t>1632</t>
  </si>
  <si>
    <t>1655</t>
  </si>
  <si>
    <t>1656</t>
  </si>
  <si>
    <t>1661</t>
  </si>
  <si>
    <t>1662</t>
  </si>
  <si>
    <t>1663</t>
  </si>
  <si>
    <t>2120</t>
  </si>
  <si>
    <t>2121</t>
  </si>
  <si>
    <t>2122</t>
  </si>
  <si>
    <t>2126</t>
  </si>
  <si>
    <t>2129</t>
  </si>
  <si>
    <t>2134</t>
  </si>
  <si>
    <t>2140</t>
  </si>
  <si>
    <t>2175</t>
  </si>
  <si>
    <t>2176</t>
  </si>
  <si>
    <t>2177</t>
  </si>
  <si>
    <t>2181</t>
  </si>
  <si>
    <t>2236</t>
  </si>
  <si>
    <t>2325</t>
  </si>
  <si>
    <t>2326</t>
  </si>
  <si>
    <t>2327</t>
  </si>
  <si>
    <t>2349</t>
  </si>
  <si>
    <t>2350</t>
  </si>
  <si>
    <t>2444</t>
  </si>
  <si>
    <t>2447</t>
  </si>
  <si>
    <t>2455</t>
  </si>
  <si>
    <t>2456</t>
  </si>
  <si>
    <t>2460</t>
  </si>
  <si>
    <t>G9    CU-191RK</t>
  </si>
  <si>
    <t>242</t>
  </si>
  <si>
    <t>NKV-550 VENTILATOR - UNIVERSAL CONFIGURATION</t>
  </si>
  <si>
    <t>NKV55020180380</t>
  </si>
  <si>
    <t>NKV55020180382</t>
  </si>
  <si>
    <t>NKV55020180386</t>
  </si>
  <si>
    <t>NKV55020180388</t>
  </si>
  <si>
    <t>NKV55020180389</t>
  </si>
  <si>
    <t>NKV55020391532</t>
  </si>
  <si>
    <t>NKV55020391550</t>
  </si>
  <si>
    <t>NKV55020401573</t>
  </si>
  <si>
    <t>NKV55020401577</t>
  </si>
  <si>
    <t>NKV55020401578</t>
  </si>
  <si>
    <t>NKV55020401584</t>
  </si>
  <si>
    <t>NKV55020401586</t>
  </si>
  <si>
    <t>NKV55020401613</t>
  </si>
  <si>
    <t>NKV55020401625</t>
  </si>
  <si>
    <t>NKV55020411636</t>
  </si>
  <si>
    <t>NKV55020411643</t>
  </si>
  <si>
    <t>NKV55020411650</t>
  </si>
  <si>
    <t>NKV55020411653</t>
  </si>
  <si>
    <t>NKV55020411655</t>
  </si>
  <si>
    <t>NKV55020411661</t>
  </si>
  <si>
    <t>NKV55020411664</t>
  </si>
  <si>
    <t>NKV55020411665</t>
  </si>
  <si>
    <t>NKV55020411669</t>
  </si>
  <si>
    <t>NKV55020411672</t>
  </si>
  <si>
    <t>NKV55020411685</t>
  </si>
  <si>
    <t>LifeScope TR BSM-6301K</t>
  </si>
  <si>
    <t>7198</t>
  </si>
  <si>
    <t>7199</t>
  </si>
  <si>
    <t>7200</t>
  </si>
  <si>
    <t>7201</t>
  </si>
  <si>
    <t>7202</t>
  </si>
  <si>
    <t>7203</t>
  </si>
  <si>
    <t>7204</t>
  </si>
  <si>
    <t>7205</t>
  </si>
  <si>
    <t>7206</t>
  </si>
  <si>
    <t>7207</t>
  </si>
  <si>
    <t>7208</t>
  </si>
  <si>
    <t>7209</t>
  </si>
  <si>
    <t>7210</t>
  </si>
  <si>
    <t>7211</t>
  </si>
  <si>
    <t>7212</t>
  </si>
  <si>
    <t>7213</t>
  </si>
  <si>
    <t>7214</t>
  </si>
  <si>
    <t>7215</t>
  </si>
  <si>
    <t>7230</t>
  </si>
  <si>
    <t>7231</t>
  </si>
  <si>
    <t>7232</t>
  </si>
  <si>
    <t>7233</t>
  </si>
  <si>
    <t>7234</t>
  </si>
  <si>
    <t>7235</t>
  </si>
  <si>
    <t>7236</t>
  </si>
  <si>
    <t>7237</t>
  </si>
  <si>
    <t>7238</t>
  </si>
  <si>
    <t>7239</t>
  </si>
  <si>
    <t>7240</t>
  </si>
  <si>
    <t>7241</t>
  </si>
  <si>
    <t>7242</t>
  </si>
  <si>
    <t>7243</t>
  </si>
  <si>
    <t>7244</t>
  </si>
  <si>
    <t>7245</t>
  </si>
  <si>
    <t>7254</t>
  </si>
  <si>
    <t>7255</t>
  </si>
  <si>
    <t>7596</t>
  </si>
  <si>
    <t>7597</t>
  </si>
  <si>
    <t>7598</t>
  </si>
  <si>
    <t>7599</t>
  </si>
  <si>
    <t>7600</t>
  </si>
  <si>
    <t>7717</t>
  </si>
  <si>
    <t>7718</t>
  </si>
  <si>
    <t>7719</t>
  </si>
  <si>
    <t>7720</t>
  </si>
  <si>
    <t>7721</t>
  </si>
  <si>
    <t>7722</t>
  </si>
  <si>
    <t>7723</t>
  </si>
  <si>
    <t>7724</t>
  </si>
  <si>
    <t>7725</t>
  </si>
  <si>
    <t>7726</t>
  </si>
  <si>
    <t>7727</t>
  </si>
  <si>
    <t>CENTRALNA POSTAJA  CNS-6201</t>
  </si>
  <si>
    <t>2150</t>
  </si>
  <si>
    <t>PVM 2701K VISMO</t>
  </si>
  <si>
    <t>116733</t>
  </si>
  <si>
    <t>116734</t>
  </si>
  <si>
    <t>116735</t>
  </si>
  <si>
    <t>MONITOR VITALNIH FUNKCIJ VISMO 2703</t>
  </si>
  <si>
    <t>120992</t>
  </si>
  <si>
    <t>120994</t>
  </si>
  <si>
    <t>121018</t>
  </si>
  <si>
    <t>121029</t>
  </si>
  <si>
    <t>121093</t>
  </si>
  <si>
    <t>121096</t>
  </si>
  <si>
    <t>121134</t>
  </si>
  <si>
    <t>121139</t>
  </si>
  <si>
    <t>121193</t>
  </si>
  <si>
    <t>121195</t>
  </si>
  <si>
    <t>114404</t>
  </si>
  <si>
    <t>CENTRALNA POSTAJA CNS-9101</t>
  </si>
  <si>
    <t>0101004</t>
  </si>
  <si>
    <t>100892</t>
  </si>
  <si>
    <t>100988</t>
  </si>
  <si>
    <t>164</t>
  </si>
  <si>
    <t>165</t>
  </si>
  <si>
    <t xml:space="preserve">Za plačilo v EUR z DDV: </t>
  </si>
  <si>
    <t>PREDRAČUN ZA SKLOP 1 - PODSKLOP 2</t>
  </si>
  <si>
    <t>ZA REDNI LETNI PREGLED APARATOV PROIZVAJALCA NIHON KOHDEN</t>
  </si>
  <si>
    <t xml:space="preserve">REKAPITULACIJA ZA SKLOP 1 </t>
  </si>
  <si>
    <t>OPIS</t>
  </si>
  <si>
    <t>Vrednost v EUR brez DDV</t>
  </si>
  <si>
    <t>VZDRŽEVANJE MEDICINSKE OPREME PROIZVAJALCA NIHON KOHDEN</t>
  </si>
  <si>
    <t>Obrazec predračuna: Sklop 1 - podsklop 1</t>
  </si>
  <si>
    <t>Obrazec predračuna: Sklop 1 - podsklop 2</t>
  </si>
  <si>
    <t xml:space="preserve">Končna vrednost ponudbe v EUR brez DDV: 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</si>
  <si>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</si>
  <si>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OBR-2, so okvirne in jih izračunal na osnovi servisnih storitev v letu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</si>
</sst>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101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0" fontId="0" fillId="0" borderId="0" xfId="0" applyAlignment="1">
      <alignment horizontal="left"/>
    </xf>
    <xf numFmtId="164" fontId="0" fillId="0" borderId="0" xfId="0" applyNumberFormat="1"/>
    <xf numFmtId="4" fontId="11" fillId="0" borderId="0" xfId="0" applyNumberFormat="1" applyFont="1" applyAlignment="1">
      <alignment horizontal="center"/>
    </xf>
    <xf numFmtId="4" fontId="11" fillId="0" borderId="6" xfId="0" applyNumberFormat="1" applyFont="1" applyBorder="1" applyAlignment="1">
      <alignment horizontal="center"/>
    </xf>
    <xf numFmtId="9" fontId="0" fillId="0" borderId="0" xfId="2" applyFont="1"/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/>
    <xf numFmtId="0" fontId="3" fillId="0" borderId="4" xfId="0" applyFont="1" applyBorder="1" applyAlignment="1">
      <alignment horizontal="left"/>
    </xf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wrapText="1"/>
    </xf>
    <xf numFmtId="9" fontId="12" fillId="0" borderId="0" xfId="2" applyFont="1" applyAlignment="1">
      <alignment wrapText="1"/>
    </xf>
    <xf numFmtId="164" fontId="12" fillId="0" borderId="9" xfId="0" applyNumberFormat="1" applyFont="1" applyBorder="1" applyAlignment="1">
      <alignment wrapText="1"/>
    </xf>
    <xf numFmtId="164" fontId="7" fillId="0" borderId="0" xfId="0" applyNumberFormat="1" applyFont="1"/>
    <xf numFmtId="1" fontId="7" fillId="0" borderId="0" xfId="2" applyNumberFormat="1" applyFont="1"/>
    <xf numFmtId="164" fontId="7" fillId="0" borderId="9" xfId="0" applyNumberFormat="1" applyFont="1" applyBorder="1"/>
    <xf numFmtId="0" fontId="12" fillId="0" borderId="0" xfId="0" applyFont="1"/>
    <xf numFmtId="0" fontId="13" fillId="2" borderId="1" xfId="0" applyFont="1" applyFill="1" applyBorder="1"/>
    <xf numFmtId="0" fontId="7" fillId="0" borderId="1" xfId="0" applyFont="1" applyBorder="1"/>
    <xf numFmtId="3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center"/>
    </xf>
    <xf numFmtId="0" fontId="10" fillId="5" borderId="0" xfId="3" applyFont="1" applyFill="1" applyAlignment="1">
      <alignment horizontal="center" vertic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4" fontId="7" fillId="0" borderId="2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4" fontId="8" fillId="0" borderId="1" xfId="0" applyNumberFormat="1" applyFont="1" applyBorder="1" applyAlignment="1">
      <alignment horizontal="center"/>
    </xf>
  </cellXfs>
  <cellStyles count="4">
    <cellStyle name="Navadno" xfId="0" builtinId="0"/>
    <cellStyle name="Navadno 2" xfId="3" xr:uid="{5187875F-070B-4471-8FB7-EEE391D24A77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2FBFD5-0FC7-4EE1-A15C-9224C45B0F0F}" name="Tabela5" displayName="Tabela5" ref="A16:I226" totalsRowShown="0" headerRowDxfId="10" dataDxfId="9">
  <autoFilter ref="A16:I226" xr:uid="{01E5EEF8-8C9C-4B48-BC9D-88B07516F03B}"/>
  <tableColumns count="9">
    <tableColumn id="1" xr3:uid="{341CC91E-E438-4F2B-A03A-638E3055561E}" name="Št." dataDxfId="8"/>
    <tableColumn id="9" xr3:uid="{95E07D7A-7631-49FE-B6AC-AD5CF929A6BB}" name="Proizvajalec" dataDxfId="7"/>
    <tableColumn id="2" xr3:uid="{366D9EEE-66FC-48F1-BA7F-52B19E060F32}" name="Naziv naprave" dataDxfId="6"/>
    <tableColumn id="3" xr3:uid="{346F95EF-CBF8-433A-A544-361FA7726218}" name="Serijska št." dataDxfId="5"/>
    <tableColumn id="4" xr3:uid="{7C8240C0-66B6-4EB9-B217-E2F4FCB60D45}" name="Količina " dataDxfId="4"/>
    <tableColumn id="5" xr3:uid="{310A7738-C93B-473F-A95A-00C28A8F80D3}" name="Cena na EM brez DDV" dataDxfId="3"/>
    <tableColumn id="6" xr3:uid="{892E673F-BC15-4FDC-AF32-D58106713681}" name="DDV (%)" dataDxfId="2" dataCellStyle="Odstotek"/>
    <tableColumn id="7" xr3:uid="{3AD0BB36-0108-4F28-ABE7-4E4EBC37BB6A}" name="Vrednost brez DDV" dataDxfId="1">
      <calculatedColumnFormula>Tabela5[[#This Row],[Količina ]]*Tabela5[[#This Row],[Cena na EM brez DDV]]</calculatedColumnFormula>
    </tableColumn>
    <tableColumn id="8" xr3:uid="{88252FA5-F31F-4404-A9AA-48424BC55E14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92"/>
  <sheetViews>
    <sheetView tabSelected="1" topLeftCell="A13" zoomScaleNormal="100" workbookViewId="0">
      <selection activeCell="E96" sqref="E96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3" customFormat="1" x14ac:dyDescent="0.2">
      <c r="B3" s="34" t="s">
        <v>7</v>
      </c>
      <c r="C3" s="34"/>
      <c r="D3" s="34"/>
      <c r="E3" s="34"/>
      <c r="I3" s="35"/>
    </row>
    <row r="4" spans="1:12" s="33" customFormat="1" ht="20.25" customHeight="1" x14ac:dyDescent="0.2">
      <c r="B4" s="46"/>
      <c r="C4" s="47"/>
      <c r="D4" s="46"/>
      <c r="E4" s="36"/>
      <c r="F4" s="36"/>
      <c r="I4" s="35"/>
    </row>
    <row r="5" spans="1:12" s="33" customFormat="1" ht="20.25" customHeight="1" x14ac:dyDescent="0.2">
      <c r="B5" s="46"/>
      <c r="C5" s="47"/>
      <c r="D5" s="46"/>
      <c r="E5" s="37"/>
      <c r="F5" s="37"/>
      <c r="I5" s="35"/>
    </row>
    <row r="6" spans="1:12" s="33" customFormat="1" ht="20.25" customHeight="1" x14ac:dyDescent="0.2">
      <c r="B6" s="46"/>
      <c r="C6" s="47"/>
      <c r="D6" s="46"/>
      <c r="E6" s="36"/>
      <c r="F6" s="36"/>
      <c r="I6" s="35"/>
    </row>
    <row r="7" spans="1:12" s="33" customFormat="1" x14ac:dyDescent="0.2">
      <c r="C7" s="34"/>
      <c r="I7" s="35"/>
    </row>
    <row r="8" spans="1:12" s="33" customFormat="1" ht="20.25" customHeight="1" x14ac:dyDescent="0.2">
      <c r="B8" s="34" t="s">
        <v>8</v>
      </c>
      <c r="C8" s="34"/>
      <c r="D8" s="46"/>
      <c r="E8" s="46"/>
      <c r="F8" s="36"/>
      <c r="I8" s="35"/>
    </row>
    <row r="9" spans="1:12" s="33" customFormat="1" ht="20.25" customHeight="1" x14ac:dyDescent="0.2">
      <c r="B9" s="34" t="s">
        <v>9</v>
      </c>
      <c r="C9" s="47"/>
      <c r="D9" s="46"/>
      <c r="E9" s="38"/>
      <c r="I9" s="35"/>
    </row>
    <row r="13" spans="1:12" ht="18" x14ac:dyDescent="0.2">
      <c r="A13" s="81" t="s">
        <v>178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</row>
    <row r="14" spans="1:12" ht="61.5" customHeight="1" x14ac:dyDescent="0.2">
      <c r="A14" s="82" t="s">
        <v>179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</row>
    <row r="17" spans="1:13" ht="38.25" x14ac:dyDescent="0.2">
      <c r="A17" s="4" t="s">
        <v>0</v>
      </c>
      <c r="B17" s="5" t="s">
        <v>78</v>
      </c>
      <c r="C17" s="39" t="s">
        <v>1</v>
      </c>
      <c r="D17" s="41"/>
      <c r="E17" s="41"/>
      <c r="F17" s="41"/>
      <c r="G17" s="4" t="s">
        <v>177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83" t="s">
        <v>11</v>
      </c>
      <c r="D18" s="84"/>
      <c r="E18" s="84"/>
      <c r="F18" s="84"/>
      <c r="G18" s="42"/>
      <c r="H18" s="10" t="s">
        <v>12</v>
      </c>
      <c r="I18" s="77">
        <v>130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85" t="s">
        <v>71</v>
      </c>
      <c r="D19" s="86"/>
      <c r="E19" s="86"/>
      <c r="F19" s="86"/>
      <c r="G19" s="43"/>
      <c r="H19" s="14" t="s">
        <v>13</v>
      </c>
      <c r="I19" s="78">
        <v>35</v>
      </c>
      <c r="J19" s="15"/>
      <c r="K19" s="15"/>
      <c r="L19" s="15">
        <f>I19*J19</f>
        <v>0</v>
      </c>
      <c r="M19" s="1">
        <f t="shared" ref="M19:M20" si="0">K19*L19/100</f>
        <v>0</v>
      </c>
    </row>
    <row r="20" spans="1:13" ht="25.5" customHeight="1" x14ac:dyDescent="0.2">
      <c r="A20" s="16"/>
      <c r="B20" s="17"/>
      <c r="C20" s="40" t="s">
        <v>77</v>
      </c>
      <c r="D20" s="44"/>
      <c r="E20" s="44"/>
      <c r="F20" s="44"/>
      <c r="G20" s="44"/>
      <c r="H20" s="44"/>
      <c r="I20" s="44"/>
      <c r="J20" s="44"/>
      <c r="K20" s="44"/>
      <c r="L20" s="45"/>
      <c r="M20" s="1">
        <f t="shared" si="0"/>
        <v>0</v>
      </c>
    </row>
    <row r="21" spans="1:13" ht="15" customHeight="1" x14ac:dyDescent="0.2">
      <c r="A21" s="20" t="s">
        <v>15</v>
      </c>
      <c r="B21" s="59" t="s">
        <v>79</v>
      </c>
      <c r="C21" s="60" t="s">
        <v>114</v>
      </c>
      <c r="D21" s="61"/>
      <c r="E21" s="61"/>
      <c r="F21" s="61"/>
      <c r="G21" s="62" t="s">
        <v>176</v>
      </c>
      <c r="H21" s="21" t="s">
        <v>72</v>
      </c>
      <c r="I21" s="21">
        <v>1</v>
      </c>
      <c r="J21" s="22">
        <v>0</v>
      </c>
      <c r="K21" s="32">
        <v>22</v>
      </c>
      <c r="L21" s="22">
        <f t="shared" ref="L21:L31" si="1">I21*J21</f>
        <v>0</v>
      </c>
      <c r="M21" s="1">
        <f t="shared" ref="M21:M49" si="2">K21*L21/100</f>
        <v>0</v>
      </c>
    </row>
    <row r="22" spans="1:13" x14ac:dyDescent="0.2">
      <c r="A22" s="18" t="s">
        <v>16</v>
      </c>
      <c r="B22" s="63" t="s">
        <v>80</v>
      </c>
      <c r="C22" s="64" t="s">
        <v>115</v>
      </c>
      <c r="D22" s="65"/>
      <c r="E22" s="65"/>
      <c r="F22" s="65"/>
      <c r="G22" s="66" t="s">
        <v>176</v>
      </c>
      <c r="H22" s="23" t="s">
        <v>72</v>
      </c>
      <c r="I22" s="19">
        <v>1</v>
      </c>
      <c r="J22" s="11">
        <v>0</v>
      </c>
      <c r="K22" s="31">
        <v>22</v>
      </c>
      <c r="L22" s="24">
        <f t="shared" si="1"/>
        <v>0</v>
      </c>
      <c r="M22" s="1">
        <f t="shared" si="2"/>
        <v>0</v>
      </c>
    </row>
    <row r="23" spans="1:13" ht="15" customHeight="1" x14ac:dyDescent="0.2">
      <c r="A23" s="20" t="s">
        <v>17</v>
      </c>
      <c r="B23" s="59" t="s">
        <v>81</v>
      </c>
      <c r="C23" s="60" t="s">
        <v>116</v>
      </c>
      <c r="D23" s="61"/>
      <c r="E23" s="61"/>
      <c r="F23" s="61"/>
      <c r="G23" s="62" t="s">
        <v>176</v>
      </c>
      <c r="H23" s="21" t="s">
        <v>72</v>
      </c>
      <c r="I23" s="21">
        <v>1</v>
      </c>
      <c r="J23" s="22">
        <v>0</v>
      </c>
      <c r="K23" s="32">
        <v>22</v>
      </c>
      <c r="L23" s="22">
        <f t="shared" si="1"/>
        <v>0</v>
      </c>
      <c r="M23" s="1">
        <f t="shared" si="2"/>
        <v>0</v>
      </c>
    </row>
    <row r="24" spans="1:13" ht="15" customHeight="1" x14ac:dyDescent="0.2">
      <c r="A24" s="18" t="s">
        <v>18</v>
      </c>
      <c r="B24" s="63" t="s">
        <v>82</v>
      </c>
      <c r="C24" s="64" t="s">
        <v>117</v>
      </c>
      <c r="D24" s="65"/>
      <c r="E24" s="65"/>
      <c r="F24" s="65"/>
      <c r="G24" s="66" t="s">
        <v>176</v>
      </c>
      <c r="H24" s="23" t="s">
        <v>72</v>
      </c>
      <c r="I24" s="19">
        <v>1</v>
      </c>
      <c r="J24" s="11">
        <v>0</v>
      </c>
      <c r="K24" s="31">
        <v>22</v>
      </c>
      <c r="L24" s="24">
        <f t="shared" si="1"/>
        <v>0</v>
      </c>
      <c r="M24" s="1">
        <f t="shared" si="2"/>
        <v>0</v>
      </c>
    </row>
    <row r="25" spans="1:13" ht="15" customHeight="1" x14ac:dyDescent="0.2">
      <c r="A25" s="20" t="s">
        <v>19</v>
      </c>
      <c r="B25" s="59" t="s">
        <v>83</v>
      </c>
      <c r="C25" s="60" t="s">
        <v>118</v>
      </c>
      <c r="D25" s="61"/>
      <c r="E25" s="61"/>
      <c r="F25" s="61"/>
      <c r="G25" s="62" t="s">
        <v>176</v>
      </c>
      <c r="H25" s="21" t="s">
        <v>72</v>
      </c>
      <c r="I25" s="21">
        <v>1</v>
      </c>
      <c r="J25" s="22">
        <v>0</v>
      </c>
      <c r="K25" s="32">
        <v>22</v>
      </c>
      <c r="L25" s="22">
        <f t="shared" si="1"/>
        <v>0</v>
      </c>
      <c r="M25" s="1">
        <f t="shared" si="2"/>
        <v>0</v>
      </c>
    </row>
    <row r="26" spans="1:13" ht="15" customHeight="1" x14ac:dyDescent="0.2">
      <c r="A26" s="18" t="s">
        <v>20</v>
      </c>
      <c r="B26" s="63" t="s">
        <v>84</v>
      </c>
      <c r="C26" s="64" t="s">
        <v>119</v>
      </c>
      <c r="D26" s="65"/>
      <c r="E26" s="65"/>
      <c r="F26" s="65"/>
      <c r="G26" s="66" t="s">
        <v>176</v>
      </c>
      <c r="H26" s="23" t="s">
        <v>72</v>
      </c>
      <c r="I26" s="19">
        <v>1</v>
      </c>
      <c r="J26" s="11">
        <v>0</v>
      </c>
      <c r="K26" s="31">
        <v>22</v>
      </c>
      <c r="L26" s="24">
        <f t="shared" si="1"/>
        <v>0</v>
      </c>
      <c r="M26" s="1">
        <f t="shared" si="2"/>
        <v>0</v>
      </c>
    </row>
    <row r="27" spans="1:13" x14ac:dyDescent="0.2">
      <c r="A27" s="20" t="s">
        <v>21</v>
      </c>
      <c r="B27" s="59">
        <v>9000052079</v>
      </c>
      <c r="C27" s="60" t="s">
        <v>120</v>
      </c>
      <c r="D27" s="61"/>
      <c r="E27" s="61"/>
      <c r="F27" s="61"/>
      <c r="G27" s="62" t="s">
        <v>176</v>
      </c>
      <c r="H27" s="21" t="s">
        <v>72</v>
      </c>
      <c r="I27" s="21">
        <v>1</v>
      </c>
      <c r="J27" s="22">
        <v>0</v>
      </c>
      <c r="K27" s="32">
        <v>22</v>
      </c>
      <c r="L27" s="22">
        <f t="shared" si="1"/>
        <v>0</v>
      </c>
      <c r="M27" s="1">
        <f t="shared" si="2"/>
        <v>0</v>
      </c>
    </row>
    <row r="28" spans="1:13" x14ac:dyDescent="0.2">
      <c r="A28" s="18" t="s">
        <v>22</v>
      </c>
      <c r="B28" s="63">
        <v>9000057903</v>
      </c>
      <c r="C28" s="64" t="s">
        <v>121</v>
      </c>
      <c r="D28" s="65"/>
      <c r="E28" s="65"/>
      <c r="F28" s="65"/>
      <c r="G28" s="66" t="s">
        <v>176</v>
      </c>
      <c r="H28" s="23" t="s">
        <v>72</v>
      </c>
      <c r="I28" s="19">
        <v>1</v>
      </c>
      <c r="J28" s="11">
        <v>0</v>
      </c>
      <c r="K28" s="31">
        <v>22</v>
      </c>
      <c r="L28" s="24">
        <f t="shared" si="1"/>
        <v>0</v>
      </c>
      <c r="M28" s="1">
        <f t="shared" si="2"/>
        <v>0</v>
      </c>
    </row>
    <row r="29" spans="1:13" x14ac:dyDescent="0.2">
      <c r="A29" s="20" t="s">
        <v>23</v>
      </c>
      <c r="B29" s="59" t="s">
        <v>85</v>
      </c>
      <c r="C29" s="60" t="s">
        <v>122</v>
      </c>
      <c r="D29" s="61"/>
      <c r="E29" s="61"/>
      <c r="F29" s="61"/>
      <c r="G29" s="62" t="s">
        <v>176</v>
      </c>
      <c r="H29" s="21" t="s">
        <v>72</v>
      </c>
      <c r="I29" s="21">
        <v>1</v>
      </c>
      <c r="J29" s="22">
        <v>0</v>
      </c>
      <c r="K29" s="32">
        <v>22</v>
      </c>
      <c r="L29" s="22">
        <f t="shared" si="1"/>
        <v>0</v>
      </c>
      <c r="M29" s="1">
        <f t="shared" si="2"/>
        <v>0</v>
      </c>
    </row>
    <row r="30" spans="1:13" ht="15" customHeight="1" x14ac:dyDescent="0.2">
      <c r="A30" s="18" t="s">
        <v>24</v>
      </c>
      <c r="B30" s="63" t="s">
        <v>86</v>
      </c>
      <c r="C30" s="64" t="s">
        <v>123</v>
      </c>
      <c r="D30" s="65"/>
      <c r="E30" s="65"/>
      <c r="F30" s="65"/>
      <c r="G30" s="66" t="s">
        <v>176</v>
      </c>
      <c r="H30" s="23" t="s">
        <v>72</v>
      </c>
      <c r="I30" s="19">
        <v>1</v>
      </c>
      <c r="J30" s="11">
        <v>0</v>
      </c>
      <c r="K30" s="31">
        <v>22</v>
      </c>
      <c r="L30" s="24">
        <f t="shared" si="1"/>
        <v>0</v>
      </c>
      <c r="M30" s="1">
        <f t="shared" si="2"/>
        <v>0</v>
      </c>
    </row>
    <row r="31" spans="1:13" ht="15" customHeight="1" x14ac:dyDescent="0.2">
      <c r="A31" s="20" t="s">
        <v>25</v>
      </c>
      <c r="B31" s="59" t="s">
        <v>87</v>
      </c>
      <c r="C31" s="60" t="s">
        <v>124</v>
      </c>
      <c r="D31" s="61"/>
      <c r="E31" s="61"/>
      <c r="F31" s="61"/>
      <c r="G31" s="62" t="s">
        <v>176</v>
      </c>
      <c r="H31" s="21" t="s">
        <v>72</v>
      </c>
      <c r="I31" s="21">
        <v>1</v>
      </c>
      <c r="J31" s="22">
        <v>0</v>
      </c>
      <c r="K31" s="32">
        <v>22</v>
      </c>
      <c r="L31" s="22">
        <f t="shared" si="1"/>
        <v>0</v>
      </c>
      <c r="M31" s="1">
        <f t="shared" si="2"/>
        <v>0</v>
      </c>
    </row>
    <row r="32" spans="1:13" ht="15" customHeight="1" x14ac:dyDescent="0.2">
      <c r="A32" s="18" t="s">
        <v>26</v>
      </c>
      <c r="B32" s="63" t="s">
        <v>88</v>
      </c>
      <c r="C32" s="64" t="s">
        <v>125</v>
      </c>
      <c r="D32" s="65"/>
      <c r="E32" s="65"/>
      <c r="F32" s="65"/>
      <c r="G32" s="66" t="s">
        <v>176</v>
      </c>
      <c r="H32" s="23" t="s">
        <v>72</v>
      </c>
      <c r="I32" s="19">
        <v>1</v>
      </c>
      <c r="J32" s="11">
        <v>0</v>
      </c>
      <c r="K32" s="31">
        <v>22</v>
      </c>
      <c r="L32" s="24">
        <f>I33*J32</f>
        <v>0</v>
      </c>
      <c r="M32" s="1">
        <f t="shared" si="2"/>
        <v>0</v>
      </c>
    </row>
    <row r="33" spans="1:13" ht="15" customHeight="1" x14ac:dyDescent="0.2">
      <c r="A33" s="20" t="s">
        <v>27</v>
      </c>
      <c r="B33" s="59" t="s">
        <v>89</v>
      </c>
      <c r="C33" s="60" t="s">
        <v>126</v>
      </c>
      <c r="D33" s="61"/>
      <c r="E33" s="61"/>
      <c r="F33" s="61"/>
      <c r="G33" s="62" t="s">
        <v>176</v>
      </c>
      <c r="H33" s="21" t="s">
        <v>72</v>
      </c>
      <c r="I33" s="21">
        <v>1</v>
      </c>
      <c r="J33" s="22">
        <v>0</v>
      </c>
      <c r="K33" s="32">
        <v>22</v>
      </c>
      <c r="L33" s="22">
        <f>I34*J33</f>
        <v>0</v>
      </c>
      <c r="M33" s="1">
        <f t="shared" si="2"/>
        <v>0</v>
      </c>
    </row>
    <row r="34" spans="1:13" ht="15" customHeight="1" x14ac:dyDescent="0.2">
      <c r="A34" s="18" t="s">
        <v>28</v>
      </c>
      <c r="B34" s="63" t="s">
        <v>90</v>
      </c>
      <c r="C34" s="64" t="s">
        <v>127</v>
      </c>
      <c r="D34" s="65"/>
      <c r="E34" s="65"/>
      <c r="F34" s="65"/>
      <c r="G34" s="66" t="s">
        <v>176</v>
      </c>
      <c r="H34" s="23" t="s">
        <v>72</v>
      </c>
      <c r="I34" s="19">
        <v>1</v>
      </c>
      <c r="J34" s="11">
        <v>0</v>
      </c>
      <c r="K34" s="31">
        <v>22</v>
      </c>
      <c r="L34" s="24">
        <f>I34*J34</f>
        <v>0</v>
      </c>
      <c r="M34" s="1">
        <f t="shared" si="2"/>
        <v>0</v>
      </c>
    </row>
    <row r="35" spans="1:13" ht="15" customHeight="1" x14ac:dyDescent="0.2">
      <c r="A35" s="20" t="s">
        <v>29</v>
      </c>
      <c r="B35" s="59" t="s">
        <v>91</v>
      </c>
      <c r="C35" s="60" t="s">
        <v>128</v>
      </c>
      <c r="D35" s="61"/>
      <c r="E35" s="61"/>
      <c r="F35" s="61"/>
      <c r="G35" s="62" t="s">
        <v>176</v>
      </c>
      <c r="H35" s="21" t="s">
        <v>72</v>
      </c>
      <c r="I35" s="21">
        <v>1</v>
      </c>
      <c r="J35" s="22">
        <v>0</v>
      </c>
      <c r="K35" s="32">
        <v>22</v>
      </c>
      <c r="L35" s="22">
        <f>I35*J35</f>
        <v>0</v>
      </c>
      <c r="M35" s="1">
        <f t="shared" si="2"/>
        <v>0</v>
      </c>
    </row>
    <row r="36" spans="1:13" ht="15" customHeight="1" x14ac:dyDescent="0.2">
      <c r="A36" s="18" t="s">
        <v>30</v>
      </c>
      <c r="B36" s="63" t="s">
        <v>92</v>
      </c>
      <c r="C36" s="64" t="s">
        <v>129</v>
      </c>
      <c r="D36" s="65"/>
      <c r="E36" s="65"/>
      <c r="F36" s="65"/>
      <c r="G36" s="66" t="s">
        <v>176</v>
      </c>
      <c r="H36" s="23" t="s">
        <v>72</v>
      </c>
      <c r="I36" s="19">
        <v>1</v>
      </c>
      <c r="J36" s="11">
        <v>0</v>
      </c>
      <c r="K36" s="31">
        <v>22</v>
      </c>
      <c r="L36" s="24">
        <f t="shared" ref="L36:L67" si="3">I36*J36</f>
        <v>0</v>
      </c>
      <c r="M36" s="1">
        <f t="shared" si="2"/>
        <v>0</v>
      </c>
    </row>
    <row r="37" spans="1:13" ht="15" customHeight="1" x14ac:dyDescent="0.2">
      <c r="A37" s="20" t="s">
        <v>31</v>
      </c>
      <c r="B37" s="59">
        <v>923119</v>
      </c>
      <c r="C37" s="60" t="s">
        <v>130</v>
      </c>
      <c r="D37" s="61"/>
      <c r="E37" s="61"/>
      <c r="F37" s="61"/>
      <c r="G37" s="62" t="s">
        <v>176</v>
      </c>
      <c r="H37" s="21" t="s">
        <v>72</v>
      </c>
      <c r="I37" s="21">
        <v>1</v>
      </c>
      <c r="J37" s="22">
        <v>0</v>
      </c>
      <c r="K37" s="32">
        <v>22</v>
      </c>
      <c r="L37" s="22">
        <f t="shared" si="3"/>
        <v>0</v>
      </c>
      <c r="M37" s="1">
        <f t="shared" si="2"/>
        <v>0</v>
      </c>
    </row>
    <row r="38" spans="1:13" ht="15" customHeight="1" x14ac:dyDescent="0.2">
      <c r="A38" s="18" t="s">
        <v>32</v>
      </c>
      <c r="B38" s="63" t="s">
        <v>93</v>
      </c>
      <c r="C38" s="64" t="s">
        <v>131</v>
      </c>
      <c r="D38" s="65"/>
      <c r="E38" s="65"/>
      <c r="F38" s="65"/>
      <c r="G38" s="66" t="s">
        <v>176</v>
      </c>
      <c r="H38" s="23" t="s">
        <v>72</v>
      </c>
      <c r="I38" s="19">
        <v>1</v>
      </c>
      <c r="J38" s="11">
        <v>0</v>
      </c>
      <c r="K38" s="31">
        <v>22</v>
      </c>
      <c r="L38" s="24">
        <f t="shared" si="3"/>
        <v>0</v>
      </c>
      <c r="M38" s="1">
        <f t="shared" si="2"/>
        <v>0</v>
      </c>
    </row>
    <row r="39" spans="1:13" ht="15" customHeight="1" x14ac:dyDescent="0.2">
      <c r="A39" s="20" t="s">
        <v>33</v>
      </c>
      <c r="B39" s="59" t="s">
        <v>94</v>
      </c>
      <c r="C39" s="60" t="s">
        <v>132</v>
      </c>
      <c r="D39" s="61"/>
      <c r="E39" s="61"/>
      <c r="F39" s="61"/>
      <c r="G39" s="62" t="s">
        <v>176</v>
      </c>
      <c r="H39" s="21" t="s">
        <v>72</v>
      </c>
      <c r="I39" s="21">
        <v>1</v>
      </c>
      <c r="J39" s="22">
        <v>0</v>
      </c>
      <c r="K39" s="32">
        <v>22</v>
      </c>
      <c r="L39" s="22">
        <f t="shared" si="3"/>
        <v>0</v>
      </c>
      <c r="M39" s="1">
        <f t="shared" si="2"/>
        <v>0</v>
      </c>
    </row>
    <row r="40" spans="1:13" ht="15" customHeight="1" x14ac:dyDescent="0.2">
      <c r="A40" s="18" t="s">
        <v>34</v>
      </c>
      <c r="B40" s="63">
        <v>9000060892</v>
      </c>
      <c r="C40" s="64" t="s">
        <v>133</v>
      </c>
      <c r="D40" s="65"/>
      <c r="E40" s="65"/>
      <c r="F40" s="65"/>
      <c r="G40" s="66" t="s">
        <v>176</v>
      </c>
      <c r="H40" s="23" t="s">
        <v>72</v>
      </c>
      <c r="I40" s="19">
        <v>1</v>
      </c>
      <c r="J40" s="11">
        <v>0</v>
      </c>
      <c r="K40" s="31">
        <v>22</v>
      </c>
      <c r="L40" s="24">
        <f t="shared" si="3"/>
        <v>0</v>
      </c>
      <c r="M40" s="1">
        <f t="shared" si="2"/>
        <v>0</v>
      </c>
    </row>
    <row r="41" spans="1:13" ht="15" customHeight="1" x14ac:dyDescent="0.2">
      <c r="A41" s="20" t="s">
        <v>35</v>
      </c>
      <c r="B41" s="59" t="s">
        <v>95</v>
      </c>
      <c r="C41" s="60" t="s">
        <v>134</v>
      </c>
      <c r="D41" s="61"/>
      <c r="E41" s="61"/>
      <c r="F41" s="61"/>
      <c r="G41" s="62" t="s">
        <v>176</v>
      </c>
      <c r="H41" s="21" t="s">
        <v>72</v>
      </c>
      <c r="I41" s="21">
        <v>1</v>
      </c>
      <c r="J41" s="22">
        <v>0</v>
      </c>
      <c r="K41" s="32">
        <v>22</v>
      </c>
      <c r="L41" s="22">
        <f t="shared" si="3"/>
        <v>0</v>
      </c>
      <c r="M41" s="1">
        <f t="shared" si="2"/>
        <v>0</v>
      </c>
    </row>
    <row r="42" spans="1:13" ht="15" customHeight="1" x14ac:dyDescent="0.2">
      <c r="A42" s="18" t="s">
        <v>36</v>
      </c>
      <c r="B42" s="63" t="s">
        <v>96</v>
      </c>
      <c r="C42" s="64" t="s">
        <v>135</v>
      </c>
      <c r="D42" s="65"/>
      <c r="E42" s="65"/>
      <c r="F42" s="65"/>
      <c r="G42" s="66" t="s">
        <v>176</v>
      </c>
      <c r="H42" s="23" t="s">
        <v>72</v>
      </c>
      <c r="I42" s="19">
        <v>1</v>
      </c>
      <c r="J42" s="11">
        <v>0</v>
      </c>
      <c r="K42" s="31">
        <v>22</v>
      </c>
      <c r="L42" s="24">
        <f t="shared" si="3"/>
        <v>0</v>
      </c>
      <c r="M42" s="1">
        <f t="shared" si="2"/>
        <v>0</v>
      </c>
    </row>
    <row r="43" spans="1:13" ht="15" customHeight="1" x14ac:dyDescent="0.2">
      <c r="A43" s="20" t="s">
        <v>37</v>
      </c>
      <c r="B43" s="59" t="s">
        <v>97</v>
      </c>
      <c r="C43" s="60" t="s">
        <v>136</v>
      </c>
      <c r="D43" s="61"/>
      <c r="E43" s="61"/>
      <c r="F43" s="61"/>
      <c r="G43" s="62" t="s">
        <v>176</v>
      </c>
      <c r="H43" s="21" t="s">
        <v>72</v>
      </c>
      <c r="I43" s="21">
        <v>1</v>
      </c>
      <c r="J43" s="22">
        <v>0</v>
      </c>
      <c r="K43" s="32">
        <v>22</v>
      </c>
      <c r="L43" s="22">
        <f t="shared" si="3"/>
        <v>0</v>
      </c>
      <c r="M43" s="1">
        <f t="shared" si="2"/>
        <v>0</v>
      </c>
    </row>
    <row r="44" spans="1:13" ht="15" customHeight="1" x14ac:dyDescent="0.2">
      <c r="A44" s="18" t="s">
        <v>38</v>
      </c>
      <c r="B44" s="63" t="s">
        <v>98</v>
      </c>
      <c r="C44" s="64" t="s">
        <v>137</v>
      </c>
      <c r="D44" s="65"/>
      <c r="E44" s="65"/>
      <c r="F44" s="65"/>
      <c r="G44" s="66" t="s">
        <v>176</v>
      </c>
      <c r="H44" s="23" t="s">
        <v>72</v>
      </c>
      <c r="I44" s="19">
        <v>1</v>
      </c>
      <c r="J44" s="11">
        <v>0</v>
      </c>
      <c r="K44" s="31">
        <v>22</v>
      </c>
      <c r="L44" s="24">
        <f t="shared" si="3"/>
        <v>0</v>
      </c>
      <c r="M44" s="1">
        <f t="shared" si="2"/>
        <v>0</v>
      </c>
    </row>
    <row r="45" spans="1:13" ht="15" customHeight="1" x14ac:dyDescent="0.2">
      <c r="A45" s="20" t="s">
        <v>39</v>
      </c>
      <c r="B45" s="59" t="s">
        <v>99</v>
      </c>
      <c r="C45" s="60" t="s">
        <v>138</v>
      </c>
      <c r="D45" s="61"/>
      <c r="E45" s="61"/>
      <c r="F45" s="61"/>
      <c r="G45" s="62" t="s">
        <v>176</v>
      </c>
      <c r="H45" s="21" t="s">
        <v>72</v>
      </c>
      <c r="I45" s="21">
        <v>1</v>
      </c>
      <c r="J45" s="22">
        <v>0</v>
      </c>
      <c r="K45" s="32">
        <v>22</v>
      </c>
      <c r="L45" s="22">
        <f t="shared" si="3"/>
        <v>0</v>
      </c>
      <c r="M45" s="1">
        <f t="shared" si="2"/>
        <v>0</v>
      </c>
    </row>
    <row r="46" spans="1:13" ht="15" customHeight="1" x14ac:dyDescent="0.2">
      <c r="A46" s="18" t="s">
        <v>40</v>
      </c>
      <c r="B46" s="63" t="s">
        <v>100</v>
      </c>
      <c r="C46" s="64" t="s">
        <v>139</v>
      </c>
      <c r="D46" s="65"/>
      <c r="E46" s="65"/>
      <c r="F46" s="65"/>
      <c r="G46" s="66" t="s">
        <v>176</v>
      </c>
      <c r="H46" s="23" t="s">
        <v>72</v>
      </c>
      <c r="I46" s="19">
        <v>1</v>
      </c>
      <c r="J46" s="11">
        <v>0</v>
      </c>
      <c r="K46" s="31">
        <v>22</v>
      </c>
      <c r="L46" s="24">
        <f t="shared" si="3"/>
        <v>0</v>
      </c>
      <c r="M46" s="1">
        <f t="shared" si="2"/>
        <v>0</v>
      </c>
    </row>
    <row r="47" spans="1:13" x14ac:dyDescent="0.2">
      <c r="A47" s="20" t="s">
        <v>41</v>
      </c>
      <c r="B47" s="59" t="s">
        <v>101</v>
      </c>
      <c r="C47" s="60" t="s">
        <v>140</v>
      </c>
      <c r="D47" s="61"/>
      <c r="E47" s="61"/>
      <c r="F47" s="61"/>
      <c r="G47" s="62" t="s">
        <v>176</v>
      </c>
      <c r="H47" s="21" t="s">
        <v>72</v>
      </c>
      <c r="I47" s="21">
        <v>1</v>
      </c>
      <c r="J47" s="22">
        <v>0</v>
      </c>
      <c r="K47" s="32">
        <v>22</v>
      </c>
      <c r="L47" s="22">
        <f t="shared" si="3"/>
        <v>0</v>
      </c>
      <c r="M47" s="1">
        <f t="shared" si="2"/>
        <v>0</v>
      </c>
    </row>
    <row r="48" spans="1:13" ht="15" customHeight="1" x14ac:dyDescent="0.2">
      <c r="A48" s="18" t="s">
        <v>42</v>
      </c>
      <c r="B48" s="63" t="s">
        <v>102</v>
      </c>
      <c r="C48" s="64" t="s">
        <v>141</v>
      </c>
      <c r="D48" s="65"/>
      <c r="E48" s="65"/>
      <c r="F48" s="65"/>
      <c r="G48" s="66" t="s">
        <v>176</v>
      </c>
      <c r="H48" s="23" t="s">
        <v>72</v>
      </c>
      <c r="I48" s="19">
        <v>1</v>
      </c>
      <c r="J48" s="11">
        <v>0</v>
      </c>
      <c r="K48" s="31">
        <v>22</v>
      </c>
      <c r="L48" s="24">
        <f t="shared" si="3"/>
        <v>0</v>
      </c>
      <c r="M48" s="1">
        <f t="shared" si="2"/>
        <v>0</v>
      </c>
    </row>
    <row r="49" spans="1:13" ht="15" customHeight="1" x14ac:dyDescent="0.2">
      <c r="A49" s="20" t="s">
        <v>43</v>
      </c>
      <c r="B49" s="59" t="s">
        <v>103</v>
      </c>
      <c r="C49" s="60" t="s">
        <v>142</v>
      </c>
      <c r="D49" s="61"/>
      <c r="E49" s="61"/>
      <c r="F49" s="61"/>
      <c r="G49" s="62" t="s">
        <v>176</v>
      </c>
      <c r="H49" s="21" t="s">
        <v>72</v>
      </c>
      <c r="I49" s="21">
        <v>1</v>
      </c>
      <c r="J49" s="22">
        <v>0</v>
      </c>
      <c r="K49" s="32">
        <v>22</v>
      </c>
      <c r="L49" s="22">
        <f t="shared" si="3"/>
        <v>0</v>
      </c>
      <c r="M49" s="1">
        <f t="shared" si="2"/>
        <v>0</v>
      </c>
    </row>
    <row r="50" spans="1:13" x14ac:dyDescent="0.2">
      <c r="A50" s="18" t="s">
        <v>44</v>
      </c>
      <c r="B50" s="63" t="s">
        <v>104</v>
      </c>
      <c r="C50" s="64" t="s">
        <v>143</v>
      </c>
      <c r="D50" s="65"/>
      <c r="E50" s="65"/>
      <c r="F50" s="65"/>
      <c r="G50" s="66" t="s">
        <v>176</v>
      </c>
      <c r="H50" s="23" t="s">
        <v>72</v>
      </c>
      <c r="I50" s="19">
        <v>1</v>
      </c>
      <c r="J50" s="11">
        <v>0</v>
      </c>
      <c r="K50" s="31">
        <v>22</v>
      </c>
      <c r="L50" s="24">
        <f t="shared" si="3"/>
        <v>0</v>
      </c>
      <c r="M50" s="1">
        <f t="shared" ref="M50:M67" si="4">K50*L50/100</f>
        <v>0</v>
      </c>
    </row>
    <row r="51" spans="1:13" ht="15" customHeight="1" x14ac:dyDescent="0.2">
      <c r="A51" s="20" t="s">
        <v>45</v>
      </c>
      <c r="B51" s="59">
        <v>9000001508</v>
      </c>
      <c r="C51" s="60" t="s">
        <v>144</v>
      </c>
      <c r="D51" s="61"/>
      <c r="E51" s="61"/>
      <c r="F51" s="61"/>
      <c r="G51" s="62" t="s">
        <v>176</v>
      </c>
      <c r="H51" s="21" t="s">
        <v>72</v>
      </c>
      <c r="I51" s="21">
        <v>1</v>
      </c>
      <c r="J51" s="22">
        <v>0</v>
      </c>
      <c r="K51" s="32">
        <v>22</v>
      </c>
      <c r="L51" s="22">
        <f t="shared" si="3"/>
        <v>0</v>
      </c>
      <c r="M51" s="1">
        <f t="shared" si="4"/>
        <v>0</v>
      </c>
    </row>
    <row r="52" spans="1:13" ht="15" customHeight="1" x14ac:dyDescent="0.2">
      <c r="A52" s="18" t="s">
        <v>46</v>
      </c>
      <c r="B52" s="63">
        <v>9000003319</v>
      </c>
      <c r="C52" s="64" t="s">
        <v>145</v>
      </c>
      <c r="D52" s="65"/>
      <c r="E52" s="65"/>
      <c r="F52" s="65"/>
      <c r="G52" s="66" t="s">
        <v>176</v>
      </c>
      <c r="H52" s="23" t="s">
        <v>72</v>
      </c>
      <c r="I52" s="19">
        <v>1</v>
      </c>
      <c r="J52" s="11">
        <v>0</v>
      </c>
      <c r="K52" s="31">
        <v>22</v>
      </c>
      <c r="L52" s="24">
        <f t="shared" si="3"/>
        <v>0</v>
      </c>
      <c r="M52" s="1">
        <f t="shared" si="4"/>
        <v>0</v>
      </c>
    </row>
    <row r="53" spans="1:13" x14ac:dyDescent="0.2">
      <c r="A53" s="20" t="s">
        <v>47</v>
      </c>
      <c r="B53" s="59">
        <v>9000003328</v>
      </c>
      <c r="C53" s="60" t="s">
        <v>146</v>
      </c>
      <c r="D53" s="61"/>
      <c r="E53" s="61"/>
      <c r="F53" s="61"/>
      <c r="G53" s="62" t="s">
        <v>176</v>
      </c>
      <c r="H53" s="21" t="s">
        <v>72</v>
      </c>
      <c r="I53" s="21">
        <v>1</v>
      </c>
      <c r="J53" s="22">
        <v>0</v>
      </c>
      <c r="K53" s="32">
        <v>22</v>
      </c>
      <c r="L53" s="22">
        <f t="shared" si="3"/>
        <v>0</v>
      </c>
      <c r="M53" s="1">
        <f t="shared" si="4"/>
        <v>0</v>
      </c>
    </row>
    <row r="54" spans="1:13" ht="15" customHeight="1" x14ac:dyDescent="0.2">
      <c r="A54" s="18" t="s">
        <v>48</v>
      </c>
      <c r="B54" s="63" t="s">
        <v>105</v>
      </c>
      <c r="C54" s="64" t="s">
        <v>147</v>
      </c>
      <c r="D54" s="65"/>
      <c r="E54" s="65"/>
      <c r="F54" s="65"/>
      <c r="G54" s="66" t="s">
        <v>176</v>
      </c>
      <c r="H54" s="23" t="s">
        <v>72</v>
      </c>
      <c r="I54" s="19">
        <v>1</v>
      </c>
      <c r="J54" s="11">
        <v>0</v>
      </c>
      <c r="K54" s="31">
        <v>22</v>
      </c>
      <c r="L54" s="24">
        <f t="shared" si="3"/>
        <v>0</v>
      </c>
      <c r="M54" s="1">
        <f t="shared" si="4"/>
        <v>0</v>
      </c>
    </row>
    <row r="55" spans="1:13" ht="15" customHeight="1" x14ac:dyDescent="0.2">
      <c r="A55" s="20" t="s">
        <v>49</v>
      </c>
      <c r="B55" s="59">
        <v>9000023485</v>
      </c>
      <c r="C55" s="60" t="s">
        <v>148</v>
      </c>
      <c r="D55" s="61"/>
      <c r="E55" s="61"/>
      <c r="F55" s="61"/>
      <c r="G55" s="62" t="s">
        <v>176</v>
      </c>
      <c r="H55" s="21" t="s">
        <v>72</v>
      </c>
      <c r="I55" s="21">
        <v>1</v>
      </c>
      <c r="J55" s="22">
        <v>0</v>
      </c>
      <c r="K55" s="32">
        <v>22</v>
      </c>
      <c r="L55" s="22">
        <f t="shared" si="3"/>
        <v>0</v>
      </c>
      <c r="M55" s="1">
        <f t="shared" si="4"/>
        <v>0</v>
      </c>
    </row>
    <row r="56" spans="1:13" ht="15" customHeight="1" x14ac:dyDescent="0.2">
      <c r="A56" s="18" t="s">
        <v>50</v>
      </c>
      <c r="B56" s="63">
        <v>9000061414</v>
      </c>
      <c r="C56" s="64" t="s">
        <v>149</v>
      </c>
      <c r="D56" s="65"/>
      <c r="E56" s="65"/>
      <c r="F56" s="65"/>
      <c r="G56" s="66" t="s">
        <v>176</v>
      </c>
      <c r="H56" s="23" t="s">
        <v>72</v>
      </c>
      <c r="I56" s="19">
        <v>1</v>
      </c>
      <c r="J56" s="11">
        <v>0</v>
      </c>
      <c r="K56" s="31">
        <v>22</v>
      </c>
      <c r="L56" s="24">
        <f t="shared" si="3"/>
        <v>0</v>
      </c>
      <c r="M56" s="1">
        <f t="shared" si="4"/>
        <v>0</v>
      </c>
    </row>
    <row r="57" spans="1:13" ht="15" customHeight="1" x14ac:dyDescent="0.2">
      <c r="A57" s="20" t="s">
        <v>51</v>
      </c>
      <c r="B57" s="59">
        <v>905995</v>
      </c>
      <c r="C57" s="60" t="s">
        <v>150</v>
      </c>
      <c r="D57" s="61"/>
      <c r="E57" s="61"/>
      <c r="F57" s="61"/>
      <c r="G57" s="62" t="s">
        <v>176</v>
      </c>
      <c r="H57" s="21" t="s">
        <v>72</v>
      </c>
      <c r="I57" s="21">
        <v>1</v>
      </c>
      <c r="J57" s="22">
        <v>0</v>
      </c>
      <c r="K57" s="32">
        <v>22</v>
      </c>
      <c r="L57" s="22">
        <f t="shared" si="3"/>
        <v>0</v>
      </c>
      <c r="M57" s="1">
        <f t="shared" si="4"/>
        <v>0</v>
      </c>
    </row>
    <row r="58" spans="1:13" ht="15" customHeight="1" x14ac:dyDescent="0.2">
      <c r="A58" s="18" t="s">
        <v>52</v>
      </c>
      <c r="B58" s="63" t="s">
        <v>106</v>
      </c>
      <c r="C58" s="64" t="s">
        <v>151</v>
      </c>
      <c r="D58" s="65"/>
      <c r="E58" s="65"/>
      <c r="F58" s="65"/>
      <c r="G58" s="66" t="s">
        <v>176</v>
      </c>
      <c r="H58" s="23" t="s">
        <v>72</v>
      </c>
      <c r="I58" s="19">
        <v>1</v>
      </c>
      <c r="J58" s="11">
        <v>0</v>
      </c>
      <c r="K58" s="31">
        <v>22</v>
      </c>
      <c r="L58" s="24">
        <f t="shared" si="3"/>
        <v>0</v>
      </c>
      <c r="M58" s="1">
        <f t="shared" si="4"/>
        <v>0</v>
      </c>
    </row>
    <row r="59" spans="1:13" ht="15" customHeight="1" x14ac:dyDescent="0.2">
      <c r="A59" s="20" t="s">
        <v>53</v>
      </c>
      <c r="B59" s="59">
        <v>923119</v>
      </c>
      <c r="C59" s="60" t="s">
        <v>152</v>
      </c>
      <c r="D59" s="61"/>
      <c r="E59" s="61"/>
      <c r="F59" s="61"/>
      <c r="G59" s="62" t="s">
        <v>176</v>
      </c>
      <c r="H59" s="21" t="s">
        <v>72</v>
      </c>
      <c r="I59" s="21">
        <v>1</v>
      </c>
      <c r="J59" s="22">
        <v>0</v>
      </c>
      <c r="K59" s="32">
        <v>22</v>
      </c>
      <c r="L59" s="22">
        <f t="shared" si="3"/>
        <v>0</v>
      </c>
      <c r="M59" s="1">
        <f t="shared" si="4"/>
        <v>0</v>
      </c>
    </row>
    <row r="60" spans="1:13" ht="15" customHeight="1" x14ac:dyDescent="0.2">
      <c r="A60" s="18" t="s">
        <v>54</v>
      </c>
      <c r="B60" s="63" t="s">
        <v>107</v>
      </c>
      <c r="C60" s="64" t="s">
        <v>153</v>
      </c>
      <c r="D60" s="65"/>
      <c r="E60" s="65"/>
      <c r="F60" s="65"/>
      <c r="G60" s="66" t="s">
        <v>176</v>
      </c>
      <c r="H60" s="23" t="s">
        <v>72</v>
      </c>
      <c r="I60" s="19">
        <v>1</v>
      </c>
      <c r="J60" s="11">
        <v>0</v>
      </c>
      <c r="K60" s="31">
        <v>22</v>
      </c>
      <c r="L60" s="24">
        <f t="shared" si="3"/>
        <v>0</v>
      </c>
      <c r="M60" s="1">
        <f t="shared" si="4"/>
        <v>0</v>
      </c>
    </row>
    <row r="61" spans="1:13" ht="15" customHeight="1" x14ac:dyDescent="0.2">
      <c r="A61" s="20" t="s">
        <v>55</v>
      </c>
      <c r="B61" s="59">
        <v>930691</v>
      </c>
      <c r="C61" s="60" t="s">
        <v>154</v>
      </c>
      <c r="D61" s="61"/>
      <c r="E61" s="61"/>
      <c r="F61" s="61"/>
      <c r="G61" s="62" t="s">
        <v>176</v>
      </c>
      <c r="H61" s="21" t="s">
        <v>72</v>
      </c>
      <c r="I61" s="21">
        <v>1</v>
      </c>
      <c r="J61" s="22">
        <v>0</v>
      </c>
      <c r="K61" s="32">
        <v>22</v>
      </c>
      <c r="L61" s="22">
        <f t="shared" si="3"/>
        <v>0</v>
      </c>
      <c r="M61" s="1">
        <f t="shared" si="4"/>
        <v>0</v>
      </c>
    </row>
    <row r="62" spans="1:13" ht="15" customHeight="1" x14ac:dyDescent="0.2">
      <c r="A62" s="18" t="s">
        <v>56</v>
      </c>
      <c r="B62" s="63" t="s">
        <v>108</v>
      </c>
      <c r="C62" s="64" t="s">
        <v>155</v>
      </c>
      <c r="D62" s="65"/>
      <c r="E62" s="65"/>
      <c r="F62" s="65"/>
      <c r="G62" s="66" t="s">
        <v>176</v>
      </c>
      <c r="H62" s="23" t="s">
        <v>72</v>
      </c>
      <c r="I62" s="19">
        <v>1</v>
      </c>
      <c r="J62" s="11">
        <v>0</v>
      </c>
      <c r="K62" s="31">
        <v>22</v>
      </c>
      <c r="L62" s="24">
        <f t="shared" si="3"/>
        <v>0</v>
      </c>
      <c r="M62" s="1">
        <f t="shared" si="4"/>
        <v>0</v>
      </c>
    </row>
    <row r="63" spans="1:13" ht="15" customHeight="1" x14ac:dyDescent="0.2">
      <c r="A63" s="20" t="s">
        <v>57</v>
      </c>
      <c r="B63" s="59" t="s">
        <v>109</v>
      </c>
      <c r="C63" s="60" t="s">
        <v>156</v>
      </c>
      <c r="D63" s="61"/>
      <c r="E63" s="61"/>
      <c r="F63" s="61"/>
      <c r="G63" s="62" t="s">
        <v>176</v>
      </c>
      <c r="H63" s="21" t="s">
        <v>72</v>
      </c>
      <c r="I63" s="21">
        <v>1</v>
      </c>
      <c r="J63" s="22">
        <v>0</v>
      </c>
      <c r="K63" s="32">
        <v>22</v>
      </c>
      <c r="L63" s="22">
        <f t="shared" si="3"/>
        <v>0</v>
      </c>
      <c r="M63" s="1">
        <f t="shared" si="4"/>
        <v>0</v>
      </c>
    </row>
    <row r="64" spans="1:13" x14ac:dyDescent="0.2">
      <c r="A64" s="18" t="s">
        <v>58</v>
      </c>
      <c r="B64" s="63" t="s">
        <v>110</v>
      </c>
      <c r="C64" s="64" t="s">
        <v>157</v>
      </c>
      <c r="D64" s="65"/>
      <c r="E64" s="65"/>
      <c r="F64" s="65"/>
      <c r="G64" s="66" t="s">
        <v>176</v>
      </c>
      <c r="H64" s="23" t="s">
        <v>72</v>
      </c>
      <c r="I64" s="19">
        <v>1</v>
      </c>
      <c r="J64" s="11">
        <v>0</v>
      </c>
      <c r="K64" s="31">
        <v>22</v>
      </c>
      <c r="L64" s="24">
        <f t="shared" si="3"/>
        <v>0</v>
      </c>
      <c r="M64" s="1">
        <f t="shared" si="4"/>
        <v>0</v>
      </c>
    </row>
    <row r="65" spans="1:13" x14ac:dyDescent="0.2">
      <c r="A65" s="20" t="s">
        <v>59</v>
      </c>
      <c r="B65" s="59" t="s">
        <v>111</v>
      </c>
      <c r="C65" s="60" t="s">
        <v>147</v>
      </c>
      <c r="D65" s="61"/>
      <c r="E65" s="61"/>
      <c r="F65" s="61"/>
      <c r="G65" s="62" t="s">
        <v>176</v>
      </c>
      <c r="H65" s="21" t="s">
        <v>72</v>
      </c>
      <c r="I65" s="21">
        <v>1</v>
      </c>
      <c r="J65" s="22">
        <v>0</v>
      </c>
      <c r="K65" s="32">
        <v>22</v>
      </c>
      <c r="L65" s="22">
        <f t="shared" si="3"/>
        <v>0</v>
      </c>
      <c r="M65" s="1">
        <f t="shared" si="4"/>
        <v>0</v>
      </c>
    </row>
    <row r="66" spans="1:13" x14ac:dyDescent="0.2">
      <c r="A66" s="18" t="s">
        <v>60</v>
      </c>
      <c r="B66" s="63" t="s">
        <v>112</v>
      </c>
      <c r="C66" s="64" t="s">
        <v>158</v>
      </c>
      <c r="D66" s="65"/>
      <c r="E66" s="65"/>
      <c r="F66" s="65"/>
      <c r="G66" s="66" t="s">
        <v>176</v>
      </c>
      <c r="H66" s="23" t="s">
        <v>72</v>
      </c>
      <c r="I66" s="19">
        <v>1</v>
      </c>
      <c r="J66" s="11">
        <v>0</v>
      </c>
      <c r="K66" s="31">
        <v>22</v>
      </c>
      <c r="L66" s="24">
        <f t="shared" si="3"/>
        <v>0</v>
      </c>
      <c r="M66" s="1">
        <f t="shared" si="4"/>
        <v>0</v>
      </c>
    </row>
    <row r="67" spans="1:13" ht="15" customHeight="1" x14ac:dyDescent="0.2">
      <c r="A67" s="20" t="s">
        <v>61</v>
      </c>
      <c r="B67" s="59" t="s">
        <v>113</v>
      </c>
      <c r="C67" s="60" t="s">
        <v>159</v>
      </c>
      <c r="D67" s="61"/>
      <c r="E67" s="61"/>
      <c r="F67" s="61"/>
      <c r="G67" s="62" t="s">
        <v>176</v>
      </c>
      <c r="H67" s="21" t="s">
        <v>72</v>
      </c>
      <c r="I67" s="21">
        <v>1</v>
      </c>
      <c r="J67" s="22">
        <v>0</v>
      </c>
      <c r="K67" s="32">
        <v>22</v>
      </c>
      <c r="L67" s="22">
        <f t="shared" si="3"/>
        <v>0</v>
      </c>
      <c r="M67" s="1">
        <f t="shared" si="4"/>
        <v>0</v>
      </c>
    </row>
    <row r="68" spans="1:13" ht="15" customHeight="1" x14ac:dyDescent="0.2">
      <c r="A68" s="20" t="s">
        <v>62</v>
      </c>
      <c r="B68" s="59" t="s">
        <v>160</v>
      </c>
      <c r="C68" s="60" t="s">
        <v>121</v>
      </c>
      <c r="D68" s="61"/>
      <c r="E68" s="61"/>
      <c r="F68" s="61"/>
      <c r="G68" s="62" t="s">
        <v>176</v>
      </c>
      <c r="H68" s="21" t="s">
        <v>72</v>
      </c>
      <c r="I68" s="21">
        <v>1</v>
      </c>
      <c r="J68" s="22">
        <v>0</v>
      </c>
      <c r="K68" s="32">
        <v>22</v>
      </c>
      <c r="L68" s="22">
        <f t="shared" ref="L68:L76" si="5">I68*J68</f>
        <v>0</v>
      </c>
    </row>
    <row r="69" spans="1:13" ht="15" customHeight="1" x14ac:dyDescent="0.2">
      <c r="A69" s="18" t="s">
        <v>63</v>
      </c>
      <c r="B69" s="63" t="s">
        <v>161</v>
      </c>
      <c r="C69" s="64" t="s">
        <v>162</v>
      </c>
      <c r="D69" s="65"/>
      <c r="E69" s="65"/>
      <c r="F69" s="65"/>
      <c r="G69" s="66" t="s">
        <v>176</v>
      </c>
      <c r="H69" s="23" t="s">
        <v>72</v>
      </c>
      <c r="I69" s="19">
        <v>1</v>
      </c>
      <c r="J69" s="11">
        <v>0</v>
      </c>
      <c r="K69" s="31">
        <v>22</v>
      </c>
      <c r="L69" s="24">
        <f t="shared" si="5"/>
        <v>0</v>
      </c>
    </row>
    <row r="70" spans="1:13" ht="15" customHeight="1" x14ac:dyDescent="0.2">
      <c r="A70" s="20" t="s">
        <v>64</v>
      </c>
      <c r="B70" s="59" t="s">
        <v>163</v>
      </c>
      <c r="C70" s="60" t="s">
        <v>164</v>
      </c>
      <c r="D70" s="61"/>
      <c r="E70" s="61"/>
      <c r="F70" s="61"/>
      <c r="G70" s="62" t="s">
        <v>176</v>
      </c>
      <c r="H70" s="21" t="s">
        <v>72</v>
      </c>
      <c r="I70" s="21">
        <v>1</v>
      </c>
      <c r="J70" s="22">
        <v>0</v>
      </c>
      <c r="K70" s="32">
        <v>22</v>
      </c>
      <c r="L70" s="22">
        <f t="shared" si="5"/>
        <v>0</v>
      </c>
    </row>
    <row r="71" spans="1:13" ht="15" customHeight="1" x14ac:dyDescent="0.2">
      <c r="A71" s="18" t="s">
        <v>65</v>
      </c>
      <c r="B71" s="63" t="s">
        <v>165</v>
      </c>
      <c r="C71" s="64" t="s">
        <v>166</v>
      </c>
      <c r="D71" s="65"/>
      <c r="E71" s="65"/>
      <c r="F71" s="65"/>
      <c r="G71" s="66" t="s">
        <v>176</v>
      </c>
      <c r="H71" s="23" t="s">
        <v>72</v>
      </c>
      <c r="I71" s="19">
        <v>1</v>
      </c>
      <c r="J71" s="11">
        <v>0</v>
      </c>
      <c r="K71" s="31">
        <v>22</v>
      </c>
      <c r="L71" s="24">
        <f t="shared" si="5"/>
        <v>0</v>
      </c>
    </row>
    <row r="72" spans="1:13" ht="15" customHeight="1" x14ac:dyDescent="0.2">
      <c r="A72" s="20" t="s">
        <v>66</v>
      </c>
      <c r="B72" s="59" t="s">
        <v>167</v>
      </c>
      <c r="C72" s="60" t="s">
        <v>168</v>
      </c>
      <c r="D72" s="61"/>
      <c r="E72" s="61"/>
      <c r="F72" s="61"/>
      <c r="G72" s="62" t="s">
        <v>176</v>
      </c>
      <c r="H72" s="21" t="s">
        <v>72</v>
      </c>
      <c r="I72" s="21">
        <v>1</v>
      </c>
      <c r="J72" s="22">
        <v>0</v>
      </c>
      <c r="K72" s="32">
        <v>22</v>
      </c>
      <c r="L72" s="22">
        <f t="shared" si="5"/>
        <v>0</v>
      </c>
    </row>
    <row r="73" spans="1:13" ht="15" customHeight="1" x14ac:dyDescent="0.2">
      <c r="A73" s="18" t="s">
        <v>67</v>
      </c>
      <c r="B73" s="63">
        <v>6114135418</v>
      </c>
      <c r="C73" s="64" t="s">
        <v>169</v>
      </c>
      <c r="D73" s="65"/>
      <c r="E73" s="65"/>
      <c r="F73" s="65"/>
      <c r="G73" s="66" t="s">
        <v>176</v>
      </c>
      <c r="H73" s="23" t="s">
        <v>72</v>
      </c>
      <c r="I73" s="19">
        <v>1</v>
      </c>
      <c r="J73" s="11">
        <v>0</v>
      </c>
      <c r="K73" s="31">
        <v>22</v>
      </c>
      <c r="L73" s="24">
        <f t="shared" si="5"/>
        <v>0</v>
      </c>
    </row>
    <row r="74" spans="1:13" ht="15" customHeight="1" x14ac:dyDescent="0.2">
      <c r="A74" s="20" t="s">
        <v>68</v>
      </c>
      <c r="B74" s="59" t="s">
        <v>170</v>
      </c>
      <c r="C74" s="60" t="s">
        <v>171</v>
      </c>
      <c r="D74" s="61"/>
      <c r="E74" s="61"/>
      <c r="F74" s="61"/>
      <c r="G74" s="62" t="s">
        <v>176</v>
      </c>
      <c r="H74" s="21" t="s">
        <v>72</v>
      </c>
      <c r="I74" s="21">
        <v>1</v>
      </c>
      <c r="J74" s="22">
        <v>0</v>
      </c>
      <c r="K74" s="32">
        <v>22</v>
      </c>
      <c r="L74" s="22">
        <f t="shared" si="5"/>
        <v>0</v>
      </c>
    </row>
    <row r="75" spans="1:13" ht="15" customHeight="1" x14ac:dyDescent="0.2">
      <c r="A75" s="18" t="s">
        <v>69</v>
      </c>
      <c r="B75" s="63" t="s">
        <v>172</v>
      </c>
      <c r="C75" s="64" t="s">
        <v>173</v>
      </c>
      <c r="D75" s="65"/>
      <c r="E75" s="65"/>
      <c r="F75" s="65"/>
      <c r="G75" s="66" t="s">
        <v>176</v>
      </c>
      <c r="H75" s="23" t="s">
        <v>72</v>
      </c>
      <c r="I75" s="19">
        <v>1</v>
      </c>
      <c r="J75" s="11">
        <v>0</v>
      </c>
      <c r="K75" s="31">
        <v>22</v>
      </c>
      <c r="L75" s="24">
        <f t="shared" si="5"/>
        <v>0</v>
      </c>
    </row>
    <row r="76" spans="1:13" ht="15" customHeight="1" x14ac:dyDescent="0.2">
      <c r="A76" s="20" t="s">
        <v>70</v>
      </c>
      <c r="B76" s="59" t="s">
        <v>174</v>
      </c>
      <c r="C76" s="60" t="s">
        <v>175</v>
      </c>
      <c r="D76" s="61"/>
      <c r="E76" s="61"/>
      <c r="F76" s="61"/>
      <c r="G76" s="62" t="s">
        <v>176</v>
      </c>
      <c r="H76" s="21" t="s">
        <v>72</v>
      </c>
      <c r="I76" s="21">
        <v>1</v>
      </c>
      <c r="J76" s="22">
        <v>0</v>
      </c>
      <c r="K76" s="32">
        <v>22</v>
      </c>
      <c r="L76" s="22">
        <f t="shared" si="5"/>
        <v>0</v>
      </c>
    </row>
    <row r="81" spans="2:12" x14ac:dyDescent="0.2">
      <c r="I81" s="25" t="s">
        <v>73</v>
      </c>
      <c r="J81" s="26"/>
      <c r="K81" s="27"/>
      <c r="L81" s="28">
        <f>SUM(L18:L76)</f>
        <v>0</v>
      </c>
    </row>
    <row r="82" spans="2:12" x14ac:dyDescent="0.2">
      <c r="I82" s="25" t="s">
        <v>74</v>
      </c>
      <c r="J82" s="26"/>
      <c r="K82" s="27"/>
      <c r="L82" s="28">
        <f>SUM(M18:M76)</f>
        <v>0</v>
      </c>
    </row>
    <row r="83" spans="2:12" ht="13.5" thickBot="1" x14ac:dyDescent="0.25">
      <c r="I83" s="25" t="s">
        <v>75</v>
      </c>
      <c r="J83" s="26"/>
      <c r="K83" s="27"/>
      <c r="L83" s="29">
        <f>L81+L82</f>
        <v>0</v>
      </c>
    </row>
    <row r="84" spans="2:12" ht="13.5" thickTop="1" x14ac:dyDescent="0.2"/>
    <row r="86" spans="2:12" s="33" customFormat="1" x14ac:dyDescent="0.2">
      <c r="B86" s="87" t="s">
        <v>417</v>
      </c>
      <c r="C86" s="87"/>
      <c r="D86" s="87"/>
      <c r="E86" s="87"/>
      <c r="F86" s="87"/>
      <c r="G86" s="87"/>
      <c r="H86" s="87"/>
      <c r="I86" s="87"/>
      <c r="J86" s="87"/>
      <c r="K86" s="87"/>
    </row>
    <row r="87" spans="2:12" s="33" customFormat="1" ht="25.5" customHeight="1" x14ac:dyDescent="0.2">
      <c r="B87" s="80" t="s">
        <v>418</v>
      </c>
      <c r="C87" s="80"/>
      <c r="D87" s="80"/>
      <c r="E87" s="80"/>
      <c r="F87" s="80"/>
      <c r="G87" s="80"/>
      <c r="H87" s="80"/>
      <c r="I87" s="80"/>
      <c r="J87" s="80"/>
      <c r="K87" s="80"/>
    </row>
    <row r="90" spans="2:12" x14ac:dyDescent="0.2">
      <c r="J90" s="1" t="s">
        <v>76</v>
      </c>
    </row>
    <row r="92" spans="2:12" x14ac:dyDescent="0.2">
      <c r="J92" s="30"/>
      <c r="K92" s="30"/>
    </row>
  </sheetData>
  <sheetProtection selectLockedCells="1"/>
  <mergeCells count="6">
    <mergeCell ref="B87:K87"/>
    <mergeCell ref="A13:L13"/>
    <mergeCell ref="A14:L14"/>
    <mergeCell ref="C18:F18"/>
    <mergeCell ref="C19:F19"/>
    <mergeCell ref="B86:K86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&amp;R&amp;"Arial,Krepko"&amp;12OBR-2</oddHeader>
    <oddFooter xml:space="preserve">&amp;L&amp;"Arial,Poševno"&amp;10UKC Maribor&amp;C&amp;P/&amp;N&amp;R&amp;"Arial,Poševno"&amp;10Vzdrževanje medicinske opreme Nihon Kohden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2"/>
  <sheetViews>
    <sheetView zoomScaleNormal="100" workbookViewId="0">
      <selection activeCell="H232" sqref="H232"/>
    </sheetView>
  </sheetViews>
  <sheetFormatPr defaultRowHeight="15" x14ac:dyDescent="0.25"/>
  <cols>
    <col min="2" max="2" width="24.5703125" customWidth="1"/>
    <col min="3" max="3" width="49.140625" customWidth="1"/>
    <col min="4" max="4" width="23.28515625" customWidth="1"/>
    <col min="5" max="5" width="10.5703125" customWidth="1"/>
    <col min="6" max="6" width="12.5703125" style="53" customWidth="1"/>
    <col min="7" max="7" width="10.42578125" style="56" customWidth="1"/>
    <col min="8" max="8" width="14.85546875" style="53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48" t="s">
        <v>7</v>
      </c>
      <c r="B3" s="48"/>
      <c r="C3" s="48"/>
      <c r="D3" s="48"/>
      <c r="E3" s="48"/>
      <c r="F3" s="49"/>
      <c r="G3" s="49"/>
      <c r="H3" s="49"/>
      <c r="I3" s="49"/>
      <c r="J3" s="49"/>
      <c r="K3" s="49"/>
    </row>
    <row r="4" spans="1:11" x14ac:dyDescent="0.25">
      <c r="A4" s="89"/>
      <c r="B4" s="89"/>
      <c r="C4" s="89"/>
      <c r="D4" s="89"/>
      <c r="E4" s="89"/>
      <c r="F4" s="49"/>
      <c r="G4" s="49"/>
      <c r="H4" s="49"/>
      <c r="I4" s="49"/>
      <c r="J4" s="49"/>
      <c r="K4" s="49"/>
    </row>
    <row r="5" spans="1:11" x14ac:dyDescent="0.25">
      <c r="A5" s="90"/>
      <c r="B5" s="90"/>
      <c r="C5" s="90"/>
      <c r="D5" s="90"/>
      <c r="E5" s="90"/>
      <c r="F5" s="49"/>
      <c r="G5" s="49"/>
      <c r="H5" s="49"/>
      <c r="I5" s="49"/>
      <c r="J5" s="49"/>
      <c r="K5" s="49"/>
    </row>
    <row r="6" spans="1:11" x14ac:dyDescent="0.25">
      <c r="A6" s="90"/>
      <c r="B6" s="90"/>
      <c r="C6" s="90"/>
      <c r="D6" s="90"/>
      <c r="E6" s="90"/>
      <c r="F6" s="49"/>
      <c r="G6" s="49"/>
      <c r="H6" s="49"/>
      <c r="I6" s="49"/>
      <c r="J6" s="49"/>
      <c r="K6" s="49"/>
    </row>
    <row r="7" spans="1:11" x14ac:dyDescent="0.25">
      <c r="A7" s="48"/>
      <c r="B7" s="48"/>
      <c r="C7" s="48"/>
      <c r="D7" s="48"/>
      <c r="E7" s="48"/>
      <c r="F7" s="49"/>
      <c r="G7" s="49"/>
      <c r="H7" s="49"/>
      <c r="I7" s="49"/>
      <c r="J7" s="49"/>
      <c r="K7" s="49"/>
    </row>
    <row r="8" spans="1:11" x14ac:dyDescent="0.25">
      <c r="A8" s="48" t="s">
        <v>8</v>
      </c>
      <c r="B8" s="48"/>
      <c r="C8" s="48"/>
      <c r="D8" s="89"/>
      <c r="E8" s="89"/>
      <c r="F8" s="49"/>
      <c r="G8" s="49"/>
      <c r="H8" s="49"/>
      <c r="I8" s="49"/>
      <c r="J8" s="49"/>
      <c r="K8" s="49"/>
    </row>
    <row r="9" spans="1:11" x14ac:dyDescent="0.25">
      <c r="A9" s="48" t="s">
        <v>180</v>
      </c>
      <c r="B9" s="48"/>
      <c r="C9" s="89"/>
      <c r="D9" s="89"/>
      <c r="E9" s="48"/>
      <c r="F9" s="49"/>
      <c r="G9" s="49"/>
      <c r="H9" s="49"/>
      <c r="I9" s="49"/>
      <c r="J9" s="49"/>
      <c r="K9" s="49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91" t="s">
        <v>408</v>
      </c>
      <c r="B12" s="91"/>
      <c r="C12" s="91"/>
      <c r="D12" s="91"/>
      <c r="E12" s="91"/>
      <c r="F12" s="91"/>
      <c r="G12" s="91"/>
      <c r="H12" s="91"/>
      <c r="I12" s="50"/>
      <c r="J12" s="50"/>
      <c r="K12" s="50"/>
    </row>
    <row r="13" spans="1:11" ht="18" x14ac:dyDescent="0.25">
      <c r="A13" s="88" t="s">
        <v>409</v>
      </c>
      <c r="B13" s="88"/>
      <c r="C13" s="88"/>
      <c r="D13" s="88"/>
      <c r="E13" s="88"/>
      <c r="F13" s="88"/>
      <c r="G13" s="88"/>
      <c r="H13" s="88"/>
      <c r="I13" s="51"/>
      <c r="J13" s="51"/>
      <c r="K13" s="51"/>
    </row>
    <row r="14" spans="1:11" x14ac:dyDescent="0.25">
      <c r="F14"/>
      <c r="G14"/>
      <c r="H14"/>
    </row>
    <row r="16" spans="1:11" s="67" customFormat="1" ht="25.5" x14ac:dyDescent="0.2">
      <c r="A16" s="67" t="s">
        <v>181</v>
      </c>
      <c r="B16" s="67" t="s">
        <v>177</v>
      </c>
      <c r="C16" s="67" t="s">
        <v>182</v>
      </c>
      <c r="D16" s="67" t="s">
        <v>183</v>
      </c>
      <c r="E16" s="67" t="s">
        <v>184</v>
      </c>
      <c r="F16" s="68" t="s">
        <v>4</v>
      </c>
      <c r="G16" s="69" t="s">
        <v>5</v>
      </c>
      <c r="H16" s="70" t="s">
        <v>6</v>
      </c>
      <c r="I16" s="67" t="s">
        <v>185</v>
      </c>
    </row>
    <row r="17" spans="1:9" s="74" customFormat="1" ht="12.75" x14ac:dyDescent="0.2">
      <c r="A17" s="33">
        <v>1</v>
      </c>
      <c r="B17" s="33" t="s">
        <v>176</v>
      </c>
      <c r="C17" s="33" t="s">
        <v>186</v>
      </c>
      <c r="D17" s="34" t="s">
        <v>187</v>
      </c>
      <c r="E17" s="33">
        <v>1</v>
      </c>
      <c r="F17" s="71"/>
      <c r="G17" s="72">
        <v>22</v>
      </c>
      <c r="H17" s="73">
        <f>Tabela5[[#This Row],[Količina ]]*Tabela5[[#This Row],[Cena na EM brez DDV]]</f>
        <v>0</v>
      </c>
      <c r="I17" s="71">
        <f>Tabela5[[#This Row],[DDV (%)]]*Tabela5[[#This Row],[Vrednost brez DDV]]/100</f>
        <v>0</v>
      </c>
    </row>
    <row r="18" spans="1:9" s="74" customFormat="1" ht="12.75" x14ac:dyDescent="0.2">
      <c r="A18" s="33">
        <v>2</v>
      </c>
      <c r="B18" s="33" t="s">
        <v>176</v>
      </c>
      <c r="C18" s="33" t="s">
        <v>188</v>
      </c>
      <c r="D18" s="34" t="s">
        <v>189</v>
      </c>
      <c r="E18" s="33">
        <v>1</v>
      </c>
      <c r="F18" s="71"/>
      <c r="G18" s="72">
        <v>22</v>
      </c>
      <c r="H18" s="73">
        <f>Tabela5[[#This Row],[Količina ]]*Tabela5[[#This Row],[Cena na EM brez DDV]]</f>
        <v>0</v>
      </c>
      <c r="I18" s="71">
        <f>Tabela5[[#This Row],[DDV (%)]]*Tabela5[[#This Row],[Vrednost brez DDV]]/100</f>
        <v>0</v>
      </c>
    </row>
    <row r="19" spans="1:9" s="74" customFormat="1" ht="12.75" x14ac:dyDescent="0.2">
      <c r="A19" s="33">
        <v>3</v>
      </c>
      <c r="B19" s="33" t="s">
        <v>176</v>
      </c>
      <c r="C19" s="33" t="s">
        <v>188</v>
      </c>
      <c r="D19" s="34" t="s">
        <v>190</v>
      </c>
      <c r="E19" s="33">
        <v>1</v>
      </c>
      <c r="F19" s="71"/>
      <c r="G19" s="72">
        <v>22</v>
      </c>
      <c r="H19" s="73">
        <f>Tabela5[[#This Row],[Količina ]]*Tabela5[[#This Row],[Cena na EM brez DDV]]</f>
        <v>0</v>
      </c>
      <c r="I19" s="71">
        <f>Tabela5[[#This Row],[DDV (%)]]*Tabela5[[#This Row],[Vrednost brez DDV]]/100</f>
        <v>0</v>
      </c>
    </row>
    <row r="20" spans="1:9" s="74" customFormat="1" ht="12.75" x14ac:dyDescent="0.2">
      <c r="A20" s="33">
        <v>4</v>
      </c>
      <c r="B20" s="33" t="s">
        <v>176</v>
      </c>
      <c r="C20" s="33" t="s">
        <v>188</v>
      </c>
      <c r="D20" s="34" t="s">
        <v>191</v>
      </c>
      <c r="E20" s="33">
        <v>1</v>
      </c>
      <c r="F20" s="71"/>
      <c r="G20" s="72">
        <v>22</v>
      </c>
      <c r="H20" s="73">
        <f>Tabela5[[#This Row],[Količina ]]*Tabela5[[#This Row],[Cena na EM brez DDV]]</f>
        <v>0</v>
      </c>
      <c r="I20" s="71">
        <f>Tabela5[[#This Row],[DDV (%)]]*Tabela5[[#This Row],[Vrednost brez DDV]]/100</f>
        <v>0</v>
      </c>
    </row>
    <row r="21" spans="1:9" s="74" customFormat="1" ht="12.75" x14ac:dyDescent="0.2">
      <c r="A21" s="33">
        <v>5</v>
      </c>
      <c r="B21" s="33" t="s">
        <v>176</v>
      </c>
      <c r="C21" s="33" t="s">
        <v>188</v>
      </c>
      <c r="D21" s="34" t="s">
        <v>192</v>
      </c>
      <c r="E21" s="33">
        <v>1</v>
      </c>
      <c r="F21" s="71"/>
      <c r="G21" s="72">
        <v>22</v>
      </c>
      <c r="H21" s="73">
        <f>Tabela5[[#This Row],[Količina ]]*Tabela5[[#This Row],[Cena na EM brez DDV]]</f>
        <v>0</v>
      </c>
      <c r="I21" s="71">
        <f>Tabela5[[#This Row],[DDV (%)]]*Tabela5[[#This Row],[Vrednost brez DDV]]/100</f>
        <v>0</v>
      </c>
    </row>
    <row r="22" spans="1:9" s="74" customFormat="1" ht="12.75" x14ac:dyDescent="0.2">
      <c r="A22" s="33">
        <v>6</v>
      </c>
      <c r="B22" s="33" t="s">
        <v>176</v>
      </c>
      <c r="C22" s="33" t="s">
        <v>193</v>
      </c>
      <c r="D22" s="34" t="s">
        <v>194</v>
      </c>
      <c r="E22" s="33">
        <v>1</v>
      </c>
      <c r="F22" s="71"/>
      <c r="G22" s="72">
        <v>22</v>
      </c>
      <c r="H22" s="73">
        <f>Tabela5[[#This Row],[Količina ]]*Tabela5[[#This Row],[Cena na EM brez DDV]]</f>
        <v>0</v>
      </c>
      <c r="I22" s="71">
        <f>Tabela5[[#This Row],[DDV (%)]]*Tabela5[[#This Row],[Vrednost brez DDV]]/100</f>
        <v>0</v>
      </c>
    </row>
    <row r="23" spans="1:9" s="74" customFormat="1" ht="12.75" x14ac:dyDescent="0.2">
      <c r="A23" s="33">
        <v>7</v>
      </c>
      <c r="B23" s="33" t="s">
        <v>176</v>
      </c>
      <c r="C23" s="33" t="s">
        <v>193</v>
      </c>
      <c r="D23" s="34" t="s">
        <v>195</v>
      </c>
      <c r="E23" s="33">
        <v>1</v>
      </c>
      <c r="F23" s="71"/>
      <c r="G23" s="72">
        <v>22</v>
      </c>
      <c r="H23" s="73">
        <f>Tabela5[[#This Row],[Količina ]]*Tabela5[[#This Row],[Cena na EM brez DDV]]</f>
        <v>0</v>
      </c>
      <c r="I23" s="71">
        <f>Tabela5[[#This Row],[DDV (%)]]*Tabela5[[#This Row],[Vrednost brez DDV]]/100</f>
        <v>0</v>
      </c>
    </row>
    <row r="24" spans="1:9" s="74" customFormat="1" ht="12.75" x14ac:dyDescent="0.2">
      <c r="A24" s="33">
        <v>8</v>
      </c>
      <c r="B24" s="33" t="s">
        <v>176</v>
      </c>
      <c r="C24" s="33" t="s">
        <v>193</v>
      </c>
      <c r="D24" s="34" t="s">
        <v>196</v>
      </c>
      <c r="E24" s="33">
        <v>1</v>
      </c>
      <c r="F24" s="71"/>
      <c r="G24" s="72">
        <v>22</v>
      </c>
      <c r="H24" s="73">
        <f>Tabela5[[#This Row],[Količina ]]*Tabela5[[#This Row],[Cena na EM brez DDV]]</f>
        <v>0</v>
      </c>
      <c r="I24" s="71">
        <f>Tabela5[[#This Row],[DDV (%)]]*Tabela5[[#This Row],[Vrednost brez DDV]]/100</f>
        <v>0</v>
      </c>
    </row>
    <row r="25" spans="1:9" s="74" customFormat="1" ht="12.75" x14ac:dyDescent="0.2">
      <c r="A25" s="33">
        <v>9</v>
      </c>
      <c r="B25" s="33" t="s">
        <v>176</v>
      </c>
      <c r="C25" s="33" t="s">
        <v>193</v>
      </c>
      <c r="D25" s="34" t="s">
        <v>197</v>
      </c>
      <c r="E25" s="33">
        <v>1</v>
      </c>
      <c r="F25" s="71"/>
      <c r="G25" s="72">
        <v>22</v>
      </c>
      <c r="H25" s="73">
        <f>Tabela5[[#This Row],[Količina ]]*Tabela5[[#This Row],[Cena na EM brez DDV]]</f>
        <v>0</v>
      </c>
      <c r="I25" s="71">
        <f>Tabela5[[#This Row],[DDV (%)]]*Tabela5[[#This Row],[Vrednost brez DDV]]/100</f>
        <v>0</v>
      </c>
    </row>
    <row r="26" spans="1:9" s="74" customFormat="1" ht="12.75" x14ac:dyDescent="0.2">
      <c r="A26" s="33">
        <v>10</v>
      </c>
      <c r="B26" s="33" t="s">
        <v>176</v>
      </c>
      <c r="C26" s="33" t="s">
        <v>193</v>
      </c>
      <c r="D26" s="34" t="s">
        <v>198</v>
      </c>
      <c r="E26" s="33">
        <v>1</v>
      </c>
      <c r="F26" s="71"/>
      <c r="G26" s="72">
        <v>22</v>
      </c>
      <c r="H26" s="73">
        <f>Tabela5[[#This Row],[Količina ]]*Tabela5[[#This Row],[Cena na EM brez DDV]]</f>
        <v>0</v>
      </c>
      <c r="I26" s="71">
        <f>Tabela5[[#This Row],[DDV (%)]]*Tabela5[[#This Row],[Vrednost brez DDV]]/100</f>
        <v>0</v>
      </c>
    </row>
    <row r="27" spans="1:9" s="74" customFormat="1" ht="12.75" x14ac:dyDescent="0.2">
      <c r="A27" s="33">
        <v>11</v>
      </c>
      <c r="B27" s="33" t="s">
        <v>176</v>
      </c>
      <c r="C27" s="33" t="s">
        <v>193</v>
      </c>
      <c r="D27" s="34" t="s">
        <v>199</v>
      </c>
      <c r="E27" s="33">
        <v>1</v>
      </c>
      <c r="F27" s="71"/>
      <c r="G27" s="72">
        <v>22</v>
      </c>
      <c r="H27" s="73">
        <f>Tabela5[[#This Row],[Količina ]]*Tabela5[[#This Row],[Cena na EM brez DDV]]</f>
        <v>0</v>
      </c>
      <c r="I27" s="71">
        <f>Tabela5[[#This Row],[DDV (%)]]*Tabela5[[#This Row],[Vrednost brez DDV]]/100</f>
        <v>0</v>
      </c>
    </row>
    <row r="28" spans="1:9" s="74" customFormat="1" ht="12.75" x14ac:dyDescent="0.2">
      <c r="A28" s="33">
        <v>12</v>
      </c>
      <c r="B28" s="33" t="s">
        <v>176</v>
      </c>
      <c r="C28" s="33" t="s">
        <v>193</v>
      </c>
      <c r="D28" s="34" t="s">
        <v>200</v>
      </c>
      <c r="E28" s="33">
        <v>1</v>
      </c>
      <c r="F28" s="71"/>
      <c r="G28" s="72">
        <v>22</v>
      </c>
      <c r="H28" s="73">
        <f>Tabela5[[#This Row],[Količina ]]*Tabela5[[#This Row],[Cena na EM brez DDV]]</f>
        <v>0</v>
      </c>
      <c r="I28" s="71">
        <f>Tabela5[[#This Row],[DDV (%)]]*Tabela5[[#This Row],[Vrednost brez DDV]]/100</f>
        <v>0</v>
      </c>
    </row>
    <row r="29" spans="1:9" s="74" customFormat="1" ht="12.75" x14ac:dyDescent="0.2">
      <c r="A29" s="33">
        <v>13</v>
      </c>
      <c r="B29" s="33" t="s">
        <v>176</v>
      </c>
      <c r="C29" s="33" t="s">
        <v>193</v>
      </c>
      <c r="D29" s="34" t="s">
        <v>201</v>
      </c>
      <c r="E29" s="33">
        <v>1</v>
      </c>
      <c r="F29" s="71"/>
      <c r="G29" s="72">
        <v>22</v>
      </c>
      <c r="H29" s="73">
        <f>Tabela5[[#This Row],[Količina ]]*Tabela5[[#This Row],[Cena na EM brez DDV]]</f>
        <v>0</v>
      </c>
      <c r="I29" s="71">
        <f>Tabela5[[#This Row],[DDV (%)]]*Tabela5[[#This Row],[Vrednost brez DDV]]/100</f>
        <v>0</v>
      </c>
    </row>
    <row r="30" spans="1:9" s="74" customFormat="1" ht="12.75" x14ac:dyDescent="0.2">
      <c r="A30" s="33">
        <v>14</v>
      </c>
      <c r="B30" s="33" t="s">
        <v>176</v>
      </c>
      <c r="C30" s="33" t="s">
        <v>193</v>
      </c>
      <c r="D30" s="34" t="s">
        <v>202</v>
      </c>
      <c r="E30" s="33">
        <v>1</v>
      </c>
      <c r="F30" s="71"/>
      <c r="G30" s="72">
        <v>22</v>
      </c>
      <c r="H30" s="73">
        <f>Tabela5[[#This Row],[Količina ]]*Tabela5[[#This Row],[Cena na EM brez DDV]]</f>
        <v>0</v>
      </c>
      <c r="I30" s="71">
        <f>Tabela5[[#This Row],[DDV (%)]]*Tabela5[[#This Row],[Vrednost brez DDV]]/100</f>
        <v>0</v>
      </c>
    </row>
    <row r="31" spans="1:9" s="74" customFormat="1" ht="12.75" x14ac:dyDescent="0.2">
      <c r="A31" s="33">
        <v>15</v>
      </c>
      <c r="B31" s="33" t="s">
        <v>176</v>
      </c>
      <c r="C31" s="33" t="s">
        <v>193</v>
      </c>
      <c r="D31" s="34" t="s">
        <v>203</v>
      </c>
      <c r="E31" s="33">
        <v>1</v>
      </c>
      <c r="F31" s="71"/>
      <c r="G31" s="72">
        <v>22</v>
      </c>
      <c r="H31" s="73">
        <f>Tabela5[[#This Row],[Količina ]]*Tabela5[[#This Row],[Cena na EM brez DDV]]</f>
        <v>0</v>
      </c>
      <c r="I31" s="71">
        <f>Tabela5[[#This Row],[DDV (%)]]*Tabela5[[#This Row],[Vrednost brez DDV]]/100</f>
        <v>0</v>
      </c>
    </row>
    <row r="32" spans="1:9" s="74" customFormat="1" ht="12.75" x14ac:dyDescent="0.2">
      <c r="A32" s="33">
        <v>16</v>
      </c>
      <c r="B32" s="33" t="s">
        <v>176</v>
      </c>
      <c r="C32" s="33" t="s">
        <v>193</v>
      </c>
      <c r="D32" s="34" t="s">
        <v>204</v>
      </c>
      <c r="E32" s="33">
        <v>1</v>
      </c>
      <c r="F32" s="71"/>
      <c r="G32" s="72">
        <v>22</v>
      </c>
      <c r="H32" s="73">
        <f>Tabela5[[#This Row],[Količina ]]*Tabela5[[#This Row],[Cena na EM brez DDV]]</f>
        <v>0</v>
      </c>
      <c r="I32" s="71">
        <f>Tabela5[[#This Row],[DDV (%)]]*Tabela5[[#This Row],[Vrednost brez DDV]]/100</f>
        <v>0</v>
      </c>
    </row>
    <row r="33" spans="1:9" s="74" customFormat="1" ht="12.75" x14ac:dyDescent="0.2">
      <c r="A33" s="33">
        <v>17</v>
      </c>
      <c r="B33" s="33" t="s">
        <v>176</v>
      </c>
      <c r="C33" s="33" t="s">
        <v>193</v>
      </c>
      <c r="D33" s="34" t="s">
        <v>205</v>
      </c>
      <c r="E33" s="33">
        <v>1</v>
      </c>
      <c r="F33" s="71"/>
      <c r="G33" s="72">
        <v>22</v>
      </c>
      <c r="H33" s="73">
        <f>Tabela5[[#This Row],[Količina ]]*Tabela5[[#This Row],[Cena na EM brez DDV]]</f>
        <v>0</v>
      </c>
      <c r="I33" s="71">
        <f>Tabela5[[#This Row],[DDV (%)]]*Tabela5[[#This Row],[Vrednost brez DDV]]/100</f>
        <v>0</v>
      </c>
    </row>
    <row r="34" spans="1:9" s="74" customFormat="1" ht="12.75" x14ac:dyDescent="0.2">
      <c r="A34" s="33">
        <v>18</v>
      </c>
      <c r="B34" s="33" t="s">
        <v>176</v>
      </c>
      <c r="C34" s="33" t="s">
        <v>193</v>
      </c>
      <c r="D34" s="34" t="s">
        <v>206</v>
      </c>
      <c r="E34" s="33">
        <v>1</v>
      </c>
      <c r="F34" s="71"/>
      <c r="G34" s="72">
        <v>22</v>
      </c>
      <c r="H34" s="73">
        <f>Tabela5[[#This Row],[Količina ]]*Tabela5[[#This Row],[Cena na EM brez DDV]]</f>
        <v>0</v>
      </c>
      <c r="I34" s="71">
        <f>Tabela5[[#This Row],[DDV (%)]]*Tabela5[[#This Row],[Vrednost brez DDV]]/100</f>
        <v>0</v>
      </c>
    </row>
    <row r="35" spans="1:9" s="74" customFormat="1" ht="12.75" x14ac:dyDescent="0.2">
      <c r="A35" s="33">
        <v>19</v>
      </c>
      <c r="B35" s="33" t="s">
        <v>176</v>
      </c>
      <c r="C35" s="33" t="s">
        <v>193</v>
      </c>
      <c r="D35" s="34" t="s">
        <v>207</v>
      </c>
      <c r="E35" s="33">
        <v>1</v>
      </c>
      <c r="F35" s="71"/>
      <c r="G35" s="72">
        <v>22</v>
      </c>
      <c r="H35" s="73">
        <f>Tabela5[[#This Row],[Količina ]]*Tabela5[[#This Row],[Cena na EM brez DDV]]</f>
        <v>0</v>
      </c>
      <c r="I35" s="71">
        <f>Tabela5[[#This Row],[DDV (%)]]*Tabela5[[#This Row],[Vrednost brez DDV]]/100</f>
        <v>0</v>
      </c>
    </row>
    <row r="36" spans="1:9" s="74" customFormat="1" ht="12.75" x14ac:dyDescent="0.2">
      <c r="A36" s="33">
        <v>20</v>
      </c>
      <c r="B36" s="33" t="s">
        <v>176</v>
      </c>
      <c r="C36" s="33" t="s">
        <v>193</v>
      </c>
      <c r="D36" s="34" t="s">
        <v>208</v>
      </c>
      <c r="E36" s="33">
        <v>1</v>
      </c>
      <c r="F36" s="71"/>
      <c r="G36" s="72">
        <v>22</v>
      </c>
      <c r="H36" s="73">
        <f>Tabela5[[#This Row],[Količina ]]*Tabela5[[#This Row],[Cena na EM brez DDV]]</f>
        <v>0</v>
      </c>
      <c r="I36" s="71">
        <f>Tabela5[[#This Row],[DDV (%)]]*Tabela5[[#This Row],[Vrednost brez DDV]]/100</f>
        <v>0</v>
      </c>
    </row>
    <row r="37" spans="1:9" s="74" customFormat="1" ht="12.75" x14ac:dyDescent="0.2">
      <c r="A37" s="33">
        <v>21</v>
      </c>
      <c r="B37" s="33" t="s">
        <v>176</v>
      </c>
      <c r="C37" s="33" t="s">
        <v>193</v>
      </c>
      <c r="D37" s="34" t="s">
        <v>209</v>
      </c>
      <c r="E37" s="33">
        <v>1</v>
      </c>
      <c r="F37" s="71"/>
      <c r="G37" s="72">
        <v>22</v>
      </c>
      <c r="H37" s="73">
        <f>Tabela5[[#This Row],[Količina ]]*Tabela5[[#This Row],[Cena na EM brez DDV]]</f>
        <v>0</v>
      </c>
      <c r="I37" s="71">
        <f>Tabela5[[#This Row],[DDV (%)]]*Tabela5[[#This Row],[Vrednost brez DDV]]/100</f>
        <v>0</v>
      </c>
    </row>
    <row r="38" spans="1:9" s="74" customFormat="1" ht="12.75" x14ac:dyDescent="0.2">
      <c r="A38" s="33">
        <v>22</v>
      </c>
      <c r="B38" s="33" t="s">
        <v>176</v>
      </c>
      <c r="C38" s="33" t="s">
        <v>193</v>
      </c>
      <c r="D38" s="34" t="s">
        <v>210</v>
      </c>
      <c r="E38" s="33">
        <v>1</v>
      </c>
      <c r="F38" s="71"/>
      <c r="G38" s="72">
        <v>22</v>
      </c>
      <c r="H38" s="73">
        <f>Tabela5[[#This Row],[Količina ]]*Tabela5[[#This Row],[Cena na EM brez DDV]]</f>
        <v>0</v>
      </c>
      <c r="I38" s="71">
        <f>Tabela5[[#This Row],[DDV (%)]]*Tabela5[[#This Row],[Vrednost brez DDV]]/100</f>
        <v>0</v>
      </c>
    </row>
    <row r="39" spans="1:9" s="74" customFormat="1" ht="12.75" x14ac:dyDescent="0.2">
      <c r="A39" s="33">
        <v>23</v>
      </c>
      <c r="B39" s="33" t="s">
        <v>176</v>
      </c>
      <c r="C39" s="33" t="s">
        <v>193</v>
      </c>
      <c r="D39" s="34" t="s">
        <v>211</v>
      </c>
      <c r="E39" s="33">
        <v>1</v>
      </c>
      <c r="F39" s="71"/>
      <c r="G39" s="72">
        <v>22</v>
      </c>
      <c r="H39" s="73">
        <f>Tabela5[[#This Row],[Količina ]]*Tabela5[[#This Row],[Cena na EM brez DDV]]</f>
        <v>0</v>
      </c>
      <c r="I39" s="71">
        <f>Tabela5[[#This Row],[DDV (%)]]*Tabela5[[#This Row],[Vrednost brez DDV]]/100</f>
        <v>0</v>
      </c>
    </row>
    <row r="40" spans="1:9" s="74" customFormat="1" ht="12.75" x14ac:dyDescent="0.2">
      <c r="A40" s="33">
        <v>24</v>
      </c>
      <c r="B40" s="33" t="s">
        <v>176</v>
      </c>
      <c r="C40" s="33" t="s">
        <v>193</v>
      </c>
      <c r="D40" s="34" t="s">
        <v>212</v>
      </c>
      <c r="E40" s="33">
        <v>1</v>
      </c>
      <c r="F40" s="71"/>
      <c r="G40" s="72">
        <v>22</v>
      </c>
      <c r="H40" s="73">
        <f>Tabela5[[#This Row],[Količina ]]*Tabela5[[#This Row],[Cena na EM brez DDV]]</f>
        <v>0</v>
      </c>
      <c r="I40" s="71">
        <f>Tabela5[[#This Row],[DDV (%)]]*Tabela5[[#This Row],[Vrednost brez DDV]]/100</f>
        <v>0</v>
      </c>
    </row>
    <row r="41" spans="1:9" s="74" customFormat="1" ht="12.75" x14ac:dyDescent="0.2">
      <c r="A41" s="33">
        <v>25</v>
      </c>
      <c r="B41" s="33" t="s">
        <v>176</v>
      </c>
      <c r="C41" s="33" t="s">
        <v>193</v>
      </c>
      <c r="D41" s="34" t="s">
        <v>213</v>
      </c>
      <c r="E41" s="33">
        <v>1</v>
      </c>
      <c r="F41" s="71"/>
      <c r="G41" s="72">
        <v>22</v>
      </c>
      <c r="H41" s="73">
        <f>Tabela5[[#This Row],[Količina ]]*Tabela5[[#This Row],[Cena na EM brez DDV]]</f>
        <v>0</v>
      </c>
      <c r="I41" s="71">
        <f>Tabela5[[#This Row],[DDV (%)]]*Tabela5[[#This Row],[Vrednost brez DDV]]/100</f>
        <v>0</v>
      </c>
    </row>
    <row r="42" spans="1:9" s="74" customFormat="1" ht="12.75" x14ac:dyDescent="0.2">
      <c r="A42" s="33">
        <v>26</v>
      </c>
      <c r="B42" s="33" t="s">
        <v>176</v>
      </c>
      <c r="C42" s="33" t="s">
        <v>193</v>
      </c>
      <c r="D42" s="34" t="s">
        <v>214</v>
      </c>
      <c r="E42" s="33">
        <v>1</v>
      </c>
      <c r="F42" s="71"/>
      <c r="G42" s="72">
        <v>22</v>
      </c>
      <c r="H42" s="73">
        <f>Tabela5[[#This Row],[Količina ]]*Tabela5[[#This Row],[Cena na EM brez DDV]]</f>
        <v>0</v>
      </c>
      <c r="I42" s="71">
        <f>Tabela5[[#This Row],[DDV (%)]]*Tabela5[[#This Row],[Vrednost brez DDV]]/100</f>
        <v>0</v>
      </c>
    </row>
    <row r="43" spans="1:9" s="74" customFormat="1" ht="12.75" x14ac:dyDescent="0.2">
      <c r="A43" s="33">
        <v>27</v>
      </c>
      <c r="B43" s="33" t="s">
        <v>176</v>
      </c>
      <c r="C43" s="33" t="s">
        <v>193</v>
      </c>
      <c r="D43" s="34" t="s">
        <v>215</v>
      </c>
      <c r="E43" s="33">
        <v>1</v>
      </c>
      <c r="F43" s="71"/>
      <c r="G43" s="72">
        <v>22</v>
      </c>
      <c r="H43" s="73">
        <f>Tabela5[[#This Row],[Količina ]]*Tabela5[[#This Row],[Cena na EM brez DDV]]</f>
        <v>0</v>
      </c>
      <c r="I43" s="71">
        <f>Tabela5[[#This Row],[DDV (%)]]*Tabela5[[#This Row],[Vrednost brez DDV]]/100</f>
        <v>0</v>
      </c>
    </row>
    <row r="44" spans="1:9" s="74" customFormat="1" ht="12.75" x14ac:dyDescent="0.2">
      <c r="A44" s="33">
        <v>28</v>
      </c>
      <c r="B44" s="33" t="s">
        <v>176</v>
      </c>
      <c r="C44" s="33" t="s">
        <v>193</v>
      </c>
      <c r="D44" s="34" t="s">
        <v>216</v>
      </c>
      <c r="E44" s="33">
        <v>1</v>
      </c>
      <c r="F44" s="71"/>
      <c r="G44" s="72">
        <v>22</v>
      </c>
      <c r="H44" s="73">
        <f>Tabela5[[#This Row],[Količina ]]*Tabela5[[#This Row],[Cena na EM brez DDV]]</f>
        <v>0</v>
      </c>
      <c r="I44" s="71">
        <f>Tabela5[[#This Row],[DDV (%)]]*Tabela5[[#This Row],[Vrednost brez DDV]]/100</f>
        <v>0</v>
      </c>
    </row>
    <row r="45" spans="1:9" s="74" customFormat="1" ht="12.75" x14ac:dyDescent="0.2">
      <c r="A45" s="33">
        <v>29</v>
      </c>
      <c r="B45" s="33" t="s">
        <v>176</v>
      </c>
      <c r="C45" s="33" t="s">
        <v>193</v>
      </c>
      <c r="D45" s="34" t="s">
        <v>217</v>
      </c>
      <c r="E45" s="33">
        <v>1</v>
      </c>
      <c r="F45" s="71"/>
      <c r="G45" s="72">
        <v>22</v>
      </c>
      <c r="H45" s="73">
        <f>Tabela5[[#This Row],[Količina ]]*Tabela5[[#This Row],[Cena na EM brez DDV]]</f>
        <v>0</v>
      </c>
      <c r="I45" s="71">
        <f>Tabela5[[#This Row],[DDV (%)]]*Tabela5[[#This Row],[Vrednost brez DDV]]/100</f>
        <v>0</v>
      </c>
    </row>
    <row r="46" spans="1:9" s="74" customFormat="1" ht="12.75" x14ac:dyDescent="0.2">
      <c r="A46" s="33">
        <v>30</v>
      </c>
      <c r="B46" s="33" t="s">
        <v>176</v>
      </c>
      <c r="C46" s="33" t="s">
        <v>193</v>
      </c>
      <c r="D46" s="34" t="s">
        <v>218</v>
      </c>
      <c r="E46" s="33">
        <v>1</v>
      </c>
      <c r="F46" s="71"/>
      <c r="G46" s="72">
        <v>22</v>
      </c>
      <c r="H46" s="73">
        <f>Tabela5[[#This Row],[Količina ]]*Tabela5[[#This Row],[Cena na EM brez DDV]]</f>
        <v>0</v>
      </c>
      <c r="I46" s="71">
        <f>Tabela5[[#This Row],[DDV (%)]]*Tabela5[[#This Row],[Vrednost brez DDV]]/100</f>
        <v>0</v>
      </c>
    </row>
    <row r="47" spans="1:9" s="74" customFormat="1" ht="12.75" x14ac:dyDescent="0.2">
      <c r="A47" s="33">
        <v>31</v>
      </c>
      <c r="B47" s="33" t="s">
        <v>176</v>
      </c>
      <c r="C47" s="33" t="s">
        <v>193</v>
      </c>
      <c r="D47" s="34" t="s">
        <v>219</v>
      </c>
      <c r="E47" s="33">
        <v>1</v>
      </c>
      <c r="F47" s="71"/>
      <c r="G47" s="72">
        <v>22</v>
      </c>
      <c r="H47" s="73">
        <f>Tabela5[[#This Row],[Količina ]]*Tabela5[[#This Row],[Cena na EM brez DDV]]</f>
        <v>0</v>
      </c>
      <c r="I47" s="71">
        <f>Tabela5[[#This Row],[DDV (%)]]*Tabela5[[#This Row],[Vrednost brez DDV]]/100</f>
        <v>0</v>
      </c>
    </row>
    <row r="48" spans="1:9" s="74" customFormat="1" ht="12.75" x14ac:dyDescent="0.2">
      <c r="A48" s="33">
        <v>32</v>
      </c>
      <c r="B48" s="33" t="s">
        <v>176</v>
      </c>
      <c r="C48" s="33" t="s">
        <v>193</v>
      </c>
      <c r="D48" s="34" t="s">
        <v>220</v>
      </c>
      <c r="E48" s="33">
        <v>1</v>
      </c>
      <c r="F48" s="71"/>
      <c r="G48" s="72">
        <v>22</v>
      </c>
      <c r="H48" s="73">
        <f>Tabela5[[#This Row],[Količina ]]*Tabela5[[#This Row],[Cena na EM brez DDV]]</f>
        <v>0</v>
      </c>
      <c r="I48" s="71">
        <f>Tabela5[[#This Row],[DDV (%)]]*Tabela5[[#This Row],[Vrednost brez DDV]]/100</f>
        <v>0</v>
      </c>
    </row>
    <row r="49" spans="1:9" s="74" customFormat="1" ht="12.75" x14ac:dyDescent="0.2">
      <c r="A49" s="33">
        <v>33</v>
      </c>
      <c r="B49" s="33" t="s">
        <v>176</v>
      </c>
      <c r="C49" s="33" t="s">
        <v>193</v>
      </c>
      <c r="D49" s="34" t="s">
        <v>221</v>
      </c>
      <c r="E49" s="33">
        <v>1</v>
      </c>
      <c r="F49" s="71"/>
      <c r="G49" s="72">
        <v>22</v>
      </c>
      <c r="H49" s="73">
        <f>Tabela5[[#This Row],[Količina ]]*Tabela5[[#This Row],[Cena na EM brez DDV]]</f>
        <v>0</v>
      </c>
      <c r="I49" s="71">
        <f>Tabela5[[#This Row],[DDV (%)]]*Tabela5[[#This Row],[Vrednost brez DDV]]/100</f>
        <v>0</v>
      </c>
    </row>
    <row r="50" spans="1:9" s="74" customFormat="1" ht="12.75" x14ac:dyDescent="0.2">
      <c r="A50" s="33">
        <v>34</v>
      </c>
      <c r="B50" s="33" t="s">
        <v>176</v>
      </c>
      <c r="C50" s="33" t="s">
        <v>193</v>
      </c>
      <c r="D50" s="34" t="s">
        <v>222</v>
      </c>
      <c r="E50" s="33">
        <v>1</v>
      </c>
      <c r="F50" s="71"/>
      <c r="G50" s="72">
        <v>22</v>
      </c>
      <c r="H50" s="73">
        <f>Tabela5[[#This Row],[Količina ]]*Tabela5[[#This Row],[Cena na EM brez DDV]]</f>
        <v>0</v>
      </c>
      <c r="I50" s="71">
        <f>Tabela5[[#This Row],[DDV (%)]]*Tabela5[[#This Row],[Vrednost brez DDV]]/100</f>
        <v>0</v>
      </c>
    </row>
    <row r="51" spans="1:9" s="74" customFormat="1" ht="12.75" x14ac:dyDescent="0.2">
      <c r="A51" s="33">
        <v>35</v>
      </c>
      <c r="B51" s="33" t="s">
        <v>176</v>
      </c>
      <c r="C51" s="33" t="s">
        <v>193</v>
      </c>
      <c r="D51" s="34" t="s">
        <v>223</v>
      </c>
      <c r="E51" s="33">
        <v>1</v>
      </c>
      <c r="F51" s="71"/>
      <c r="G51" s="72">
        <v>22</v>
      </c>
      <c r="H51" s="73">
        <f>Tabela5[[#This Row],[Količina ]]*Tabela5[[#This Row],[Cena na EM brez DDV]]</f>
        <v>0</v>
      </c>
      <c r="I51" s="71">
        <f>Tabela5[[#This Row],[DDV (%)]]*Tabela5[[#This Row],[Vrednost brez DDV]]/100</f>
        <v>0</v>
      </c>
    </row>
    <row r="52" spans="1:9" s="74" customFormat="1" ht="12.75" x14ac:dyDescent="0.2">
      <c r="A52" s="33">
        <v>36</v>
      </c>
      <c r="B52" s="33" t="s">
        <v>176</v>
      </c>
      <c r="C52" s="33" t="s">
        <v>193</v>
      </c>
      <c r="D52" s="34" t="s">
        <v>224</v>
      </c>
      <c r="E52" s="33">
        <v>1</v>
      </c>
      <c r="F52" s="71"/>
      <c r="G52" s="72">
        <v>22</v>
      </c>
      <c r="H52" s="73">
        <f>Tabela5[[#This Row],[Količina ]]*Tabela5[[#This Row],[Cena na EM brez DDV]]</f>
        <v>0</v>
      </c>
      <c r="I52" s="71">
        <f>Tabela5[[#This Row],[DDV (%)]]*Tabela5[[#This Row],[Vrednost brez DDV]]/100</f>
        <v>0</v>
      </c>
    </row>
    <row r="53" spans="1:9" s="74" customFormat="1" ht="12.75" x14ac:dyDescent="0.2">
      <c r="A53" s="33">
        <v>37</v>
      </c>
      <c r="B53" s="33" t="s">
        <v>176</v>
      </c>
      <c r="C53" s="33" t="s">
        <v>193</v>
      </c>
      <c r="D53" s="34" t="s">
        <v>225</v>
      </c>
      <c r="E53" s="33">
        <v>1</v>
      </c>
      <c r="F53" s="71"/>
      <c r="G53" s="72">
        <v>22</v>
      </c>
      <c r="H53" s="73">
        <f>Tabela5[[#This Row],[Količina ]]*Tabela5[[#This Row],[Cena na EM brez DDV]]</f>
        <v>0</v>
      </c>
      <c r="I53" s="71">
        <f>Tabela5[[#This Row],[DDV (%)]]*Tabela5[[#This Row],[Vrednost brez DDV]]/100</f>
        <v>0</v>
      </c>
    </row>
    <row r="54" spans="1:9" s="74" customFormat="1" ht="12.75" x14ac:dyDescent="0.2">
      <c r="A54" s="33">
        <v>38</v>
      </c>
      <c r="B54" s="33" t="s">
        <v>176</v>
      </c>
      <c r="C54" s="33" t="s">
        <v>193</v>
      </c>
      <c r="D54" s="34" t="s">
        <v>226</v>
      </c>
      <c r="E54" s="33">
        <v>1</v>
      </c>
      <c r="F54" s="71"/>
      <c r="G54" s="72">
        <v>22</v>
      </c>
      <c r="H54" s="73">
        <f>Tabela5[[#This Row],[Količina ]]*Tabela5[[#This Row],[Cena na EM brez DDV]]</f>
        <v>0</v>
      </c>
      <c r="I54" s="71">
        <f>Tabela5[[#This Row],[DDV (%)]]*Tabela5[[#This Row],[Vrednost brez DDV]]/100</f>
        <v>0</v>
      </c>
    </row>
    <row r="55" spans="1:9" s="74" customFormat="1" ht="12.75" x14ac:dyDescent="0.2">
      <c r="A55" s="33">
        <v>39</v>
      </c>
      <c r="B55" s="33" t="s">
        <v>176</v>
      </c>
      <c r="C55" s="33" t="s">
        <v>193</v>
      </c>
      <c r="D55" s="34" t="s">
        <v>227</v>
      </c>
      <c r="E55" s="33">
        <v>1</v>
      </c>
      <c r="F55" s="71"/>
      <c r="G55" s="72">
        <v>22</v>
      </c>
      <c r="H55" s="73">
        <f>Tabela5[[#This Row],[Količina ]]*Tabela5[[#This Row],[Cena na EM brez DDV]]</f>
        <v>0</v>
      </c>
      <c r="I55" s="71">
        <f>Tabela5[[#This Row],[DDV (%)]]*Tabela5[[#This Row],[Vrednost brez DDV]]/100</f>
        <v>0</v>
      </c>
    </row>
    <row r="56" spans="1:9" s="74" customFormat="1" ht="12.75" x14ac:dyDescent="0.2">
      <c r="A56" s="33">
        <v>40</v>
      </c>
      <c r="B56" s="33" t="s">
        <v>176</v>
      </c>
      <c r="C56" s="33" t="s">
        <v>193</v>
      </c>
      <c r="D56" s="34" t="s">
        <v>228</v>
      </c>
      <c r="E56" s="33">
        <v>1</v>
      </c>
      <c r="F56" s="71"/>
      <c r="G56" s="72">
        <v>22</v>
      </c>
      <c r="H56" s="73">
        <f>Tabela5[[#This Row],[Količina ]]*Tabela5[[#This Row],[Cena na EM brez DDV]]</f>
        <v>0</v>
      </c>
      <c r="I56" s="71">
        <f>Tabela5[[#This Row],[DDV (%)]]*Tabela5[[#This Row],[Vrednost brez DDV]]/100</f>
        <v>0</v>
      </c>
    </row>
    <row r="57" spans="1:9" s="74" customFormat="1" ht="12.75" x14ac:dyDescent="0.2">
      <c r="A57" s="33">
        <v>41</v>
      </c>
      <c r="B57" s="33" t="s">
        <v>176</v>
      </c>
      <c r="C57" s="33" t="s">
        <v>193</v>
      </c>
      <c r="D57" s="34" t="s">
        <v>229</v>
      </c>
      <c r="E57" s="33">
        <v>1</v>
      </c>
      <c r="F57" s="71"/>
      <c r="G57" s="72">
        <v>22</v>
      </c>
      <c r="H57" s="73">
        <f>Tabela5[[#This Row],[Količina ]]*Tabela5[[#This Row],[Cena na EM brez DDV]]</f>
        <v>0</v>
      </c>
      <c r="I57" s="71">
        <f>Tabela5[[#This Row],[DDV (%)]]*Tabela5[[#This Row],[Vrednost brez DDV]]/100</f>
        <v>0</v>
      </c>
    </row>
    <row r="58" spans="1:9" s="74" customFormat="1" ht="12.75" x14ac:dyDescent="0.2">
      <c r="A58" s="33">
        <v>42</v>
      </c>
      <c r="B58" s="33" t="s">
        <v>176</v>
      </c>
      <c r="C58" s="33" t="s">
        <v>193</v>
      </c>
      <c r="D58" s="34" t="s">
        <v>230</v>
      </c>
      <c r="E58" s="33">
        <v>1</v>
      </c>
      <c r="F58" s="71"/>
      <c r="G58" s="72">
        <v>22</v>
      </c>
      <c r="H58" s="73">
        <f>Tabela5[[#This Row],[Količina ]]*Tabela5[[#This Row],[Cena na EM brez DDV]]</f>
        <v>0</v>
      </c>
      <c r="I58" s="71">
        <f>Tabela5[[#This Row],[DDV (%)]]*Tabela5[[#This Row],[Vrednost brez DDV]]/100</f>
        <v>0</v>
      </c>
    </row>
    <row r="59" spans="1:9" s="74" customFormat="1" ht="12.75" x14ac:dyDescent="0.2">
      <c r="A59" s="33">
        <v>43</v>
      </c>
      <c r="B59" s="33" t="s">
        <v>176</v>
      </c>
      <c r="C59" s="33" t="s">
        <v>193</v>
      </c>
      <c r="D59" s="34" t="s">
        <v>231</v>
      </c>
      <c r="E59" s="33">
        <v>1</v>
      </c>
      <c r="F59" s="71"/>
      <c r="G59" s="72">
        <v>22</v>
      </c>
      <c r="H59" s="73">
        <f>Tabela5[[#This Row],[Količina ]]*Tabela5[[#This Row],[Cena na EM brez DDV]]</f>
        <v>0</v>
      </c>
      <c r="I59" s="71">
        <f>Tabela5[[#This Row],[DDV (%)]]*Tabela5[[#This Row],[Vrednost brez DDV]]/100</f>
        <v>0</v>
      </c>
    </row>
    <row r="60" spans="1:9" s="74" customFormat="1" ht="12.75" x14ac:dyDescent="0.2">
      <c r="A60" s="33">
        <v>44</v>
      </c>
      <c r="B60" s="33" t="s">
        <v>176</v>
      </c>
      <c r="C60" s="33" t="s">
        <v>193</v>
      </c>
      <c r="D60" s="34" t="s">
        <v>232</v>
      </c>
      <c r="E60" s="33">
        <v>1</v>
      </c>
      <c r="F60" s="71"/>
      <c r="G60" s="72">
        <v>22</v>
      </c>
      <c r="H60" s="73">
        <f>Tabela5[[#This Row],[Količina ]]*Tabela5[[#This Row],[Cena na EM brez DDV]]</f>
        <v>0</v>
      </c>
      <c r="I60" s="71">
        <f>Tabela5[[#This Row],[DDV (%)]]*Tabela5[[#This Row],[Vrednost brez DDV]]/100</f>
        <v>0</v>
      </c>
    </row>
    <row r="61" spans="1:9" s="74" customFormat="1" ht="12.75" x14ac:dyDescent="0.2">
      <c r="A61" s="33">
        <v>45</v>
      </c>
      <c r="B61" s="33" t="s">
        <v>176</v>
      </c>
      <c r="C61" s="33" t="s">
        <v>193</v>
      </c>
      <c r="D61" s="34" t="s">
        <v>233</v>
      </c>
      <c r="E61" s="33">
        <v>1</v>
      </c>
      <c r="F61" s="71"/>
      <c r="G61" s="72">
        <v>22</v>
      </c>
      <c r="H61" s="73">
        <f>Tabela5[[#This Row],[Količina ]]*Tabela5[[#This Row],[Cena na EM brez DDV]]</f>
        <v>0</v>
      </c>
      <c r="I61" s="71">
        <f>Tabela5[[#This Row],[DDV (%)]]*Tabela5[[#This Row],[Vrednost brez DDV]]/100</f>
        <v>0</v>
      </c>
    </row>
    <row r="62" spans="1:9" s="74" customFormat="1" ht="12.75" x14ac:dyDescent="0.2">
      <c r="A62" s="33">
        <v>46</v>
      </c>
      <c r="B62" s="33" t="s">
        <v>176</v>
      </c>
      <c r="C62" s="33" t="s">
        <v>193</v>
      </c>
      <c r="D62" s="34" t="s">
        <v>234</v>
      </c>
      <c r="E62" s="33">
        <v>1</v>
      </c>
      <c r="F62" s="71"/>
      <c r="G62" s="72">
        <v>22</v>
      </c>
      <c r="H62" s="73">
        <f>Tabela5[[#This Row],[Količina ]]*Tabela5[[#This Row],[Cena na EM brez DDV]]</f>
        <v>0</v>
      </c>
      <c r="I62" s="71">
        <f>Tabela5[[#This Row],[DDV (%)]]*Tabela5[[#This Row],[Vrednost brez DDV]]/100</f>
        <v>0</v>
      </c>
    </row>
    <row r="63" spans="1:9" s="74" customFormat="1" ht="12.75" x14ac:dyDescent="0.2">
      <c r="A63" s="33">
        <v>47</v>
      </c>
      <c r="B63" s="33" t="s">
        <v>176</v>
      </c>
      <c r="C63" s="33" t="s">
        <v>193</v>
      </c>
      <c r="D63" s="34" t="s">
        <v>235</v>
      </c>
      <c r="E63" s="33">
        <v>1</v>
      </c>
      <c r="F63" s="71"/>
      <c r="G63" s="72">
        <v>22</v>
      </c>
      <c r="H63" s="73">
        <f>Tabela5[[#This Row],[Količina ]]*Tabela5[[#This Row],[Cena na EM brez DDV]]</f>
        <v>0</v>
      </c>
      <c r="I63" s="71">
        <f>Tabela5[[#This Row],[DDV (%)]]*Tabela5[[#This Row],[Vrednost brez DDV]]/100</f>
        <v>0</v>
      </c>
    </row>
    <row r="64" spans="1:9" s="74" customFormat="1" ht="12.75" x14ac:dyDescent="0.2">
      <c r="A64" s="33">
        <v>48</v>
      </c>
      <c r="B64" s="33" t="s">
        <v>176</v>
      </c>
      <c r="C64" s="33" t="s">
        <v>193</v>
      </c>
      <c r="D64" s="34" t="s">
        <v>236</v>
      </c>
      <c r="E64" s="33">
        <v>1</v>
      </c>
      <c r="F64" s="71"/>
      <c r="G64" s="72">
        <v>22</v>
      </c>
      <c r="H64" s="73">
        <f>Tabela5[[#This Row],[Količina ]]*Tabela5[[#This Row],[Cena na EM brez DDV]]</f>
        <v>0</v>
      </c>
      <c r="I64" s="71">
        <f>Tabela5[[#This Row],[DDV (%)]]*Tabela5[[#This Row],[Vrednost brez DDV]]/100</f>
        <v>0</v>
      </c>
    </row>
    <row r="65" spans="1:9" s="74" customFormat="1" ht="12.75" x14ac:dyDescent="0.2">
      <c r="A65" s="33">
        <v>49</v>
      </c>
      <c r="B65" s="33" t="s">
        <v>176</v>
      </c>
      <c r="C65" s="33" t="s">
        <v>193</v>
      </c>
      <c r="D65" s="34" t="s">
        <v>237</v>
      </c>
      <c r="E65" s="33">
        <v>1</v>
      </c>
      <c r="F65" s="71"/>
      <c r="G65" s="72">
        <v>22</v>
      </c>
      <c r="H65" s="73">
        <f>Tabela5[[#This Row],[Količina ]]*Tabela5[[#This Row],[Cena na EM brez DDV]]</f>
        <v>0</v>
      </c>
      <c r="I65" s="71">
        <f>Tabela5[[#This Row],[DDV (%)]]*Tabela5[[#This Row],[Vrednost brez DDV]]/100</f>
        <v>0</v>
      </c>
    </row>
    <row r="66" spans="1:9" s="74" customFormat="1" ht="12.75" x14ac:dyDescent="0.2">
      <c r="A66" s="33">
        <v>50</v>
      </c>
      <c r="B66" s="33" t="s">
        <v>176</v>
      </c>
      <c r="C66" s="33" t="s">
        <v>193</v>
      </c>
      <c r="D66" s="34" t="s">
        <v>238</v>
      </c>
      <c r="E66" s="33">
        <v>1</v>
      </c>
      <c r="F66" s="71"/>
      <c r="G66" s="72">
        <v>22</v>
      </c>
      <c r="H66" s="73">
        <f>Tabela5[[#This Row],[Količina ]]*Tabela5[[#This Row],[Cena na EM brez DDV]]</f>
        <v>0</v>
      </c>
      <c r="I66" s="71">
        <f>Tabela5[[#This Row],[DDV (%)]]*Tabela5[[#This Row],[Vrednost brez DDV]]/100</f>
        <v>0</v>
      </c>
    </row>
    <row r="67" spans="1:9" s="74" customFormat="1" ht="12.75" x14ac:dyDescent="0.2">
      <c r="A67" s="33">
        <v>51</v>
      </c>
      <c r="B67" s="33" t="s">
        <v>176</v>
      </c>
      <c r="C67" s="33" t="s">
        <v>193</v>
      </c>
      <c r="D67" s="34" t="s">
        <v>239</v>
      </c>
      <c r="E67" s="33">
        <v>1</v>
      </c>
      <c r="F67" s="71"/>
      <c r="G67" s="72">
        <v>22</v>
      </c>
      <c r="H67" s="73">
        <f>Tabela5[[#This Row],[Količina ]]*Tabela5[[#This Row],[Cena na EM brez DDV]]</f>
        <v>0</v>
      </c>
      <c r="I67" s="71">
        <f>Tabela5[[#This Row],[DDV (%)]]*Tabela5[[#This Row],[Vrednost brez DDV]]/100</f>
        <v>0</v>
      </c>
    </row>
    <row r="68" spans="1:9" s="74" customFormat="1" ht="12.75" x14ac:dyDescent="0.2">
      <c r="A68" s="33">
        <v>52</v>
      </c>
      <c r="B68" s="33" t="s">
        <v>176</v>
      </c>
      <c r="C68" s="33" t="s">
        <v>193</v>
      </c>
      <c r="D68" s="34" t="s">
        <v>240</v>
      </c>
      <c r="E68" s="33">
        <v>1</v>
      </c>
      <c r="F68" s="71"/>
      <c r="G68" s="72">
        <v>22</v>
      </c>
      <c r="H68" s="73">
        <f>Tabela5[[#This Row],[Količina ]]*Tabela5[[#This Row],[Cena na EM brez DDV]]</f>
        <v>0</v>
      </c>
      <c r="I68" s="71">
        <f>Tabela5[[#This Row],[DDV (%)]]*Tabela5[[#This Row],[Vrednost brez DDV]]/100</f>
        <v>0</v>
      </c>
    </row>
    <row r="69" spans="1:9" s="74" customFormat="1" ht="12.75" x14ac:dyDescent="0.2">
      <c r="A69" s="33">
        <v>53</v>
      </c>
      <c r="B69" s="33" t="s">
        <v>176</v>
      </c>
      <c r="C69" s="33" t="s">
        <v>193</v>
      </c>
      <c r="D69" s="34" t="s">
        <v>241</v>
      </c>
      <c r="E69" s="33">
        <v>1</v>
      </c>
      <c r="F69" s="71"/>
      <c r="G69" s="72">
        <v>22</v>
      </c>
      <c r="H69" s="73">
        <f>Tabela5[[#This Row],[Količina ]]*Tabela5[[#This Row],[Cena na EM brez DDV]]</f>
        <v>0</v>
      </c>
      <c r="I69" s="71">
        <f>Tabela5[[#This Row],[DDV (%)]]*Tabela5[[#This Row],[Vrednost brez DDV]]/100</f>
        <v>0</v>
      </c>
    </row>
    <row r="70" spans="1:9" s="74" customFormat="1" ht="12.75" x14ac:dyDescent="0.2">
      <c r="A70" s="33">
        <v>54</v>
      </c>
      <c r="B70" s="33" t="s">
        <v>176</v>
      </c>
      <c r="C70" s="33" t="s">
        <v>193</v>
      </c>
      <c r="D70" s="34" t="s">
        <v>242</v>
      </c>
      <c r="E70" s="33">
        <v>1</v>
      </c>
      <c r="F70" s="71"/>
      <c r="G70" s="72">
        <v>22</v>
      </c>
      <c r="H70" s="73">
        <f>Tabela5[[#This Row],[Količina ]]*Tabela5[[#This Row],[Cena na EM brez DDV]]</f>
        <v>0</v>
      </c>
      <c r="I70" s="71">
        <f>Tabela5[[#This Row],[DDV (%)]]*Tabela5[[#This Row],[Vrednost brez DDV]]/100</f>
        <v>0</v>
      </c>
    </row>
    <row r="71" spans="1:9" s="74" customFormat="1" ht="12.75" x14ac:dyDescent="0.2">
      <c r="A71" s="33">
        <v>55</v>
      </c>
      <c r="B71" s="33" t="s">
        <v>176</v>
      </c>
      <c r="C71" s="33" t="s">
        <v>193</v>
      </c>
      <c r="D71" s="34" t="s">
        <v>243</v>
      </c>
      <c r="E71" s="33">
        <v>1</v>
      </c>
      <c r="F71" s="71"/>
      <c r="G71" s="72">
        <v>22</v>
      </c>
      <c r="H71" s="73">
        <f>Tabela5[[#This Row],[Količina ]]*Tabela5[[#This Row],[Cena na EM brez DDV]]</f>
        <v>0</v>
      </c>
      <c r="I71" s="71">
        <f>Tabela5[[#This Row],[DDV (%)]]*Tabela5[[#This Row],[Vrednost brez DDV]]/100</f>
        <v>0</v>
      </c>
    </row>
    <row r="72" spans="1:9" s="74" customFormat="1" ht="12.75" x14ac:dyDescent="0.2">
      <c r="A72" s="33">
        <v>56</v>
      </c>
      <c r="B72" s="33" t="s">
        <v>176</v>
      </c>
      <c r="C72" s="33" t="s">
        <v>193</v>
      </c>
      <c r="D72" s="34" t="s">
        <v>244</v>
      </c>
      <c r="E72" s="33">
        <v>1</v>
      </c>
      <c r="F72" s="71"/>
      <c r="G72" s="72">
        <v>22</v>
      </c>
      <c r="H72" s="73">
        <f>Tabela5[[#This Row],[Količina ]]*Tabela5[[#This Row],[Cena na EM brez DDV]]</f>
        <v>0</v>
      </c>
      <c r="I72" s="71">
        <f>Tabela5[[#This Row],[DDV (%)]]*Tabela5[[#This Row],[Vrednost brez DDV]]/100</f>
        <v>0</v>
      </c>
    </row>
    <row r="73" spans="1:9" s="74" customFormat="1" ht="12.75" x14ac:dyDescent="0.2">
      <c r="A73" s="33">
        <v>57</v>
      </c>
      <c r="B73" s="33" t="s">
        <v>176</v>
      </c>
      <c r="C73" s="33" t="s">
        <v>193</v>
      </c>
      <c r="D73" s="34" t="s">
        <v>245</v>
      </c>
      <c r="E73" s="33">
        <v>1</v>
      </c>
      <c r="F73" s="71"/>
      <c r="G73" s="72">
        <v>22</v>
      </c>
      <c r="H73" s="73">
        <f>Tabela5[[#This Row],[Količina ]]*Tabela5[[#This Row],[Cena na EM brez DDV]]</f>
        <v>0</v>
      </c>
      <c r="I73" s="71">
        <f>Tabela5[[#This Row],[DDV (%)]]*Tabela5[[#This Row],[Vrednost brez DDV]]/100</f>
        <v>0</v>
      </c>
    </row>
    <row r="74" spans="1:9" s="74" customFormat="1" ht="12.75" x14ac:dyDescent="0.2">
      <c r="A74" s="33">
        <v>58</v>
      </c>
      <c r="B74" s="33" t="s">
        <v>176</v>
      </c>
      <c r="C74" s="33" t="s">
        <v>193</v>
      </c>
      <c r="D74" s="34" t="s">
        <v>246</v>
      </c>
      <c r="E74" s="33">
        <v>1</v>
      </c>
      <c r="F74" s="71"/>
      <c r="G74" s="72">
        <v>22</v>
      </c>
      <c r="H74" s="73">
        <f>Tabela5[[#This Row],[Količina ]]*Tabela5[[#This Row],[Cena na EM brez DDV]]</f>
        <v>0</v>
      </c>
      <c r="I74" s="71">
        <f>Tabela5[[#This Row],[DDV (%)]]*Tabela5[[#This Row],[Vrednost brez DDV]]/100</f>
        <v>0</v>
      </c>
    </row>
    <row r="75" spans="1:9" s="74" customFormat="1" ht="12.75" x14ac:dyDescent="0.2">
      <c r="A75" s="33">
        <v>59</v>
      </c>
      <c r="B75" s="33" t="s">
        <v>176</v>
      </c>
      <c r="C75" s="33" t="s">
        <v>193</v>
      </c>
      <c r="D75" s="34" t="s">
        <v>247</v>
      </c>
      <c r="E75" s="33">
        <v>1</v>
      </c>
      <c r="F75" s="71"/>
      <c r="G75" s="72">
        <v>22</v>
      </c>
      <c r="H75" s="73">
        <f>Tabela5[[#This Row],[Količina ]]*Tabela5[[#This Row],[Cena na EM brez DDV]]</f>
        <v>0</v>
      </c>
      <c r="I75" s="71">
        <f>Tabela5[[#This Row],[DDV (%)]]*Tabela5[[#This Row],[Vrednost brez DDV]]/100</f>
        <v>0</v>
      </c>
    </row>
    <row r="76" spans="1:9" s="74" customFormat="1" ht="12.75" x14ac:dyDescent="0.2">
      <c r="A76" s="33">
        <v>60</v>
      </c>
      <c r="B76" s="33" t="s">
        <v>176</v>
      </c>
      <c r="C76" s="33" t="s">
        <v>193</v>
      </c>
      <c r="D76" s="34" t="s">
        <v>248</v>
      </c>
      <c r="E76" s="33">
        <v>1</v>
      </c>
      <c r="F76" s="71"/>
      <c r="G76" s="72">
        <v>22</v>
      </c>
      <c r="H76" s="73">
        <f>Tabela5[[#This Row],[Količina ]]*Tabela5[[#This Row],[Cena na EM brez DDV]]</f>
        <v>0</v>
      </c>
      <c r="I76" s="71">
        <f>Tabela5[[#This Row],[DDV (%)]]*Tabela5[[#This Row],[Vrednost brez DDV]]/100</f>
        <v>0</v>
      </c>
    </row>
    <row r="77" spans="1:9" s="74" customFormat="1" ht="12.75" x14ac:dyDescent="0.2">
      <c r="A77" s="33">
        <v>61</v>
      </c>
      <c r="B77" s="33" t="s">
        <v>176</v>
      </c>
      <c r="C77" s="33" t="s">
        <v>193</v>
      </c>
      <c r="D77" s="34" t="s">
        <v>249</v>
      </c>
      <c r="E77" s="33">
        <v>1</v>
      </c>
      <c r="F77" s="71"/>
      <c r="G77" s="72">
        <v>22</v>
      </c>
      <c r="H77" s="73">
        <f>Tabela5[[#This Row],[Količina ]]*Tabela5[[#This Row],[Cena na EM brez DDV]]</f>
        <v>0</v>
      </c>
      <c r="I77" s="71">
        <f>Tabela5[[#This Row],[DDV (%)]]*Tabela5[[#This Row],[Vrednost brez DDV]]/100</f>
        <v>0</v>
      </c>
    </row>
    <row r="78" spans="1:9" s="74" customFormat="1" ht="12.75" x14ac:dyDescent="0.2">
      <c r="A78" s="33">
        <v>62</v>
      </c>
      <c r="B78" s="33" t="s">
        <v>176</v>
      </c>
      <c r="C78" s="33" t="s">
        <v>193</v>
      </c>
      <c r="D78" s="34" t="s">
        <v>250</v>
      </c>
      <c r="E78" s="33">
        <v>1</v>
      </c>
      <c r="F78" s="71"/>
      <c r="G78" s="72">
        <v>22</v>
      </c>
      <c r="H78" s="73">
        <f>Tabela5[[#This Row],[Količina ]]*Tabela5[[#This Row],[Cena na EM brez DDV]]</f>
        <v>0</v>
      </c>
      <c r="I78" s="71">
        <f>Tabela5[[#This Row],[DDV (%)]]*Tabela5[[#This Row],[Vrednost brez DDV]]/100</f>
        <v>0</v>
      </c>
    </row>
    <row r="79" spans="1:9" s="74" customFormat="1" ht="12.75" x14ac:dyDescent="0.2">
      <c r="A79" s="33">
        <v>63</v>
      </c>
      <c r="B79" s="33" t="s">
        <v>176</v>
      </c>
      <c r="C79" s="33" t="s">
        <v>193</v>
      </c>
      <c r="D79" s="34" t="s">
        <v>251</v>
      </c>
      <c r="E79" s="33">
        <v>1</v>
      </c>
      <c r="F79" s="71"/>
      <c r="G79" s="72">
        <v>22</v>
      </c>
      <c r="H79" s="73">
        <f>Tabela5[[#This Row],[Količina ]]*Tabela5[[#This Row],[Cena na EM brez DDV]]</f>
        <v>0</v>
      </c>
      <c r="I79" s="71">
        <f>Tabela5[[#This Row],[DDV (%)]]*Tabela5[[#This Row],[Vrednost brez DDV]]/100</f>
        <v>0</v>
      </c>
    </row>
    <row r="80" spans="1:9" s="74" customFormat="1" ht="12.75" x14ac:dyDescent="0.2">
      <c r="A80" s="33">
        <v>64</v>
      </c>
      <c r="B80" s="33" t="s">
        <v>176</v>
      </c>
      <c r="C80" s="33" t="s">
        <v>193</v>
      </c>
      <c r="D80" s="34" t="s">
        <v>252</v>
      </c>
      <c r="E80" s="33">
        <v>1</v>
      </c>
      <c r="F80" s="71"/>
      <c r="G80" s="72">
        <v>22</v>
      </c>
      <c r="H80" s="73">
        <f>Tabela5[[#This Row],[Količina ]]*Tabela5[[#This Row],[Cena na EM brez DDV]]</f>
        <v>0</v>
      </c>
      <c r="I80" s="71">
        <f>Tabela5[[#This Row],[DDV (%)]]*Tabela5[[#This Row],[Vrednost brez DDV]]/100</f>
        <v>0</v>
      </c>
    </row>
    <row r="81" spans="1:9" s="74" customFormat="1" ht="12.75" x14ac:dyDescent="0.2">
      <c r="A81" s="33">
        <v>65</v>
      </c>
      <c r="B81" s="33" t="s">
        <v>176</v>
      </c>
      <c r="C81" s="33" t="s">
        <v>193</v>
      </c>
      <c r="D81" s="34" t="s">
        <v>253</v>
      </c>
      <c r="E81" s="33">
        <v>1</v>
      </c>
      <c r="F81" s="71"/>
      <c r="G81" s="72">
        <v>22</v>
      </c>
      <c r="H81" s="73">
        <f>Tabela5[[#This Row],[Količina ]]*Tabela5[[#This Row],[Cena na EM brez DDV]]</f>
        <v>0</v>
      </c>
      <c r="I81" s="71">
        <f>Tabela5[[#This Row],[DDV (%)]]*Tabela5[[#This Row],[Vrednost brez DDV]]/100</f>
        <v>0</v>
      </c>
    </row>
    <row r="82" spans="1:9" s="74" customFormat="1" ht="12.75" x14ac:dyDescent="0.2">
      <c r="A82" s="33">
        <v>66</v>
      </c>
      <c r="B82" s="33" t="s">
        <v>176</v>
      </c>
      <c r="C82" s="33" t="s">
        <v>193</v>
      </c>
      <c r="D82" s="34" t="s">
        <v>254</v>
      </c>
      <c r="E82" s="33">
        <v>1</v>
      </c>
      <c r="F82" s="71"/>
      <c r="G82" s="72">
        <v>22</v>
      </c>
      <c r="H82" s="73">
        <f>Tabela5[[#This Row],[Količina ]]*Tabela5[[#This Row],[Cena na EM brez DDV]]</f>
        <v>0</v>
      </c>
      <c r="I82" s="71">
        <f>Tabela5[[#This Row],[DDV (%)]]*Tabela5[[#This Row],[Vrednost brez DDV]]/100</f>
        <v>0</v>
      </c>
    </row>
    <row r="83" spans="1:9" s="74" customFormat="1" ht="12.75" x14ac:dyDescent="0.2">
      <c r="A83" s="33">
        <v>67</v>
      </c>
      <c r="B83" s="33" t="s">
        <v>176</v>
      </c>
      <c r="C83" s="33" t="s">
        <v>193</v>
      </c>
      <c r="D83" s="34" t="s">
        <v>255</v>
      </c>
      <c r="E83" s="33">
        <v>1</v>
      </c>
      <c r="F83" s="71"/>
      <c r="G83" s="72">
        <v>22</v>
      </c>
      <c r="H83" s="73">
        <f>Tabela5[[#This Row],[Količina ]]*Tabela5[[#This Row],[Cena na EM brez DDV]]</f>
        <v>0</v>
      </c>
      <c r="I83" s="71">
        <f>Tabela5[[#This Row],[DDV (%)]]*Tabela5[[#This Row],[Vrednost brez DDV]]/100</f>
        <v>0</v>
      </c>
    </row>
    <row r="84" spans="1:9" s="74" customFormat="1" ht="12.75" x14ac:dyDescent="0.2">
      <c r="A84" s="33">
        <v>68</v>
      </c>
      <c r="B84" s="33" t="s">
        <v>176</v>
      </c>
      <c r="C84" s="33" t="s">
        <v>193</v>
      </c>
      <c r="D84" s="34" t="s">
        <v>256</v>
      </c>
      <c r="E84" s="33">
        <v>1</v>
      </c>
      <c r="F84" s="71"/>
      <c r="G84" s="72">
        <v>22</v>
      </c>
      <c r="H84" s="73">
        <f>Tabela5[[#This Row],[Količina ]]*Tabela5[[#This Row],[Cena na EM brez DDV]]</f>
        <v>0</v>
      </c>
      <c r="I84" s="71">
        <f>Tabela5[[#This Row],[DDV (%)]]*Tabela5[[#This Row],[Vrednost brez DDV]]/100</f>
        <v>0</v>
      </c>
    </row>
    <row r="85" spans="1:9" s="74" customFormat="1" ht="12.75" x14ac:dyDescent="0.2">
      <c r="A85" s="33">
        <v>69</v>
      </c>
      <c r="B85" s="33" t="s">
        <v>176</v>
      </c>
      <c r="C85" s="33" t="s">
        <v>193</v>
      </c>
      <c r="D85" s="34" t="s">
        <v>257</v>
      </c>
      <c r="E85" s="33">
        <v>1</v>
      </c>
      <c r="F85" s="71"/>
      <c r="G85" s="72">
        <v>22</v>
      </c>
      <c r="H85" s="73">
        <f>Tabela5[[#This Row],[Količina ]]*Tabela5[[#This Row],[Cena na EM brez DDV]]</f>
        <v>0</v>
      </c>
      <c r="I85" s="71">
        <f>Tabela5[[#This Row],[DDV (%)]]*Tabela5[[#This Row],[Vrednost brez DDV]]/100</f>
        <v>0</v>
      </c>
    </row>
    <row r="86" spans="1:9" s="74" customFormat="1" ht="12.75" x14ac:dyDescent="0.2">
      <c r="A86" s="33">
        <v>70</v>
      </c>
      <c r="B86" s="33" t="s">
        <v>176</v>
      </c>
      <c r="C86" s="33" t="s">
        <v>193</v>
      </c>
      <c r="D86" s="34" t="s">
        <v>258</v>
      </c>
      <c r="E86" s="33">
        <v>1</v>
      </c>
      <c r="F86" s="71"/>
      <c r="G86" s="72">
        <v>22</v>
      </c>
      <c r="H86" s="73">
        <f>Tabela5[[#This Row],[Količina ]]*Tabela5[[#This Row],[Cena na EM brez DDV]]</f>
        <v>0</v>
      </c>
      <c r="I86" s="71">
        <f>Tabela5[[#This Row],[DDV (%)]]*Tabela5[[#This Row],[Vrednost brez DDV]]/100</f>
        <v>0</v>
      </c>
    </row>
    <row r="87" spans="1:9" s="74" customFormat="1" ht="12.75" x14ac:dyDescent="0.2">
      <c r="A87" s="33">
        <v>71</v>
      </c>
      <c r="B87" s="33" t="s">
        <v>176</v>
      </c>
      <c r="C87" s="33" t="s">
        <v>193</v>
      </c>
      <c r="D87" s="34" t="s">
        <v>259</v>
      </c>
      <c r="E87" s="33">
        <v>1</v>
      </c>
      <c r="F87" s="71"/>
      <c r="G87" s="72">
        <v>22</v>
      </c>
      <c r="H87" s="73">
        <f>Tabela5[[#This Row],[Količina ]]*Tabela5[[#This Row],[Cena na EM brez DDV]]</f>
        <v>0</v>
      </c>
      <c r="I87" s="71">
        <f>Tabela5[[#This Row],[DDV (%)]]*Tabela5[[#This Row],[Vrednost brez DDV]]/100</f>
        <v>0</v>
      </c>
    </row>
    <row r="88" spans="1:9" s="74" customFormat="1" ht="12.75" x14ac:dyDescent="0.2">
      <c r="A88" s="33">
        <v>72</v>
      </c>
      <c r="B88" s="33" t="s">
        <v>176</v>
      </c>
      <c r="C88" s="33" t="s">
        <v>193</v>
      </c>
      <c r="D88" s="34" t="s">
        <v>260</v>
      </c>
      <c r="E88" s="33">
        <v>1</v>
      </c>
      <c r="F88" s="71"/>
      <c r="G88" s="72">
        <v>22</v>
      </c>
      <c r="H88" s="73">
        <f>Tabela5[[#This Row],[Količina ]]*Tabela5[[#This Row],[Cena na EM brez DDV]]</f>
        <v>0</v>
      </c>
      <c r="I88" s="71">
        <f>Tabela5[[#This Row],[DDV (%)]]*Tabela5[[#This Row],[Vrednost brez DDV]]/100</f>
        <v>0</v>
      </c>
    </row>
    <row r="89" spans="1:9" s="74" customFormat="1" ht="12.75" x14ac:dyDescent="0.2">
      <c r="A89" s="33">
        <v>73</v>
      </c>
      <c r="B89" s="33" t="s">
        <v>176</v>
      </c>
      <c r="C89" s="33" t="s">
        <v>193</v>
      </c>
      <c r="D89" s="34" t="s">
        <v>261</v>
      </c>
      <c r="E89" s="33">
        <v>1</v>
      </c>
      <c r="F89" s="71"/>
      <c r="G89" s="72">
        <v>22</v>
      </c>
      <c r="H89" s="73">
        <f>Tabela5[[#This Row],[Količina ]]*Tabela5[[#This Row],[Cena na EM brez DDV]]</f>
        <v>0</v>
      </c>
      <c r="I89" s="71">
        <f>Tabela5[[#This Row],[DDV (%)]]*Tabela5[[#This Row],[Vrednost brez DDV]]/100</f>
        <v>0</v>
      </c>
    </row>
    <row r="90" spans="1:9" s="74" customFormat="1" ht="12.75" x14ac:dyDescent="0.2">
      <c r="A90" s="33">
        <v>74</v>
      </c>
      <c r="B90" s="33" t="s">
        <v>176</v>
      </c>
      <c r="C90" s="33" t="s">
        <v>262</v>
      </c>
      <c r="D90" s="34" t="s">
        <v>263</v>
      </c>
      <c r="E90" s="33">
        <v>1</v>
      </c>
      <c r="F90" s="71"/>
      <c r="G90" s="72">
        <v>22</v>
      </c>
      <c r="H90" s="73">
        <f>Tabela5[[#This Row],[Količina ]]*Tabela5[[#This Row],[Cena na EM brez DDV]]</f>
        <v>0</v>
      </c>
      <c r="I90" s="71">
        <f>Tabela5[[#This Row],[DDV (%)]]*Tabela5[[#This Row],[Vrednost brez DDV]]/100</f>
        <v>0</v>
      </c>
    </row>
    <row r="91" spans="1:9" s="74" customFormat="1" ht="12.75" x14ac:dyDescent="0.2">
      <c r="A91" s="33">
        <v>75</v>
      </c>
      <c r="B91" s="33" t="s">
        <v>176</v>
      </c>
      <c r="C91" s="33" t="s">
        <v>262</v>
      </c>
      <c r="D91" s="34" t="s">
        <v>264</v>
      </c>
      <c r="E91" s="33">
        <v>1</v>
      </c>
      <c r="F91" s="71"/>
      <c r="G91" s="72">
        <v>22</v>
      </c>
      <c r="H91" s="73">
        <f>Tabela5[[#This Row],[Količina ]]*Tabela5[[#This Row],[Cena na EM brez DDV]]</f>
        <v>0</v>
      </c>
      <c r="I91" s="71">
        <f>Tabela5[[#This Row],[DDV (%)]]*Tabela5[[#This Row],[Vrednost brez DDV]]/100</f>
        <v>0</v>
      </c>
    </row>
    <row r="92" spans="1:9" s="74" customFormat="1" ht="12.75" x14ac:dyDescent="0.2">
      <c r="A92" s="33">
        <v>76</v>
      </c>
      <c r="B92" s="33" t="s">
        <v>176</v>
      </c>
      <c r="C92" s="33" t="s">
        <v>262</v>
      </c>
      <c r="D92" s="34" t="s">
        <v>265</v>
      </c>
      <c r="E92" s="33">
        <v>1</v>
      </c>
      <c r="F92" s="71"/>
      <c r="G92" s="72">
        <v>22</v>
      </c>
      <c r="H92" s="73">
        <f>Tabela5[[#This Row],[Količina ]]*Tabela5[[#This Row],[Cena na EM brez DDV]]</f>
        <v>0</v>
      </c>
      <c r="I92" s="71">
        <f>Tabela5[[#This Row],[DDV (%)]]*Tabela5[[#This Row],[Vrednost brez DDV]]/100</f>
        <v>0</v>
      </c>
    </row>
    <row r="93" spans="1:9" s="74" customFormat="1" ht="12.75" x14ac:dyDescent="0.2">
      <c r="A93" s="33">
        <v>77</v>
      </c>
      <c r="B93" s="33" t="s">
        <v>176</v>
      </c>
      <c r="C93" s="33" t="s">
        <v>262</v>
      </c>
      <c r="D93" s="34" t="s">
        <v>266</v>
      </c>
      <c r="E93" s="33">
        <v>1</v>
      </c>
      <c r="F93" s="71"/>
      <c r="G93" s="72">
        <v>22</v>
      </c>
      <c r="H93" s="73">
        <f>Tabela5[[#This Row],[Količina ]]*Tabela5[[#This Row],[Cena na EM brez DDV]]</f>
        <v>0</v>
      </c>
      <c r="I93" s="71">
        <f>Tabela5[[#This Row],[DDV (%)]]*Tabela5[[#This Row],[Vrednost brez DDV]]/100</f>
        <v>0</v>
      </c>
    </row>
    <row r="94" spans="1:9" s="74" customFormat="1" ht="12.75" x14ac:dyDescent="0.2">
      <c r="A94" s="33">
        <v>78</v>
      </c>
      <c r="B94" s="33" t="s">
        <v>176</v>
      </c>
      <c r="C94" s="33" t="s">
        <v>262</v>
      </c>
      <c r="D94" s="34" t="s">
        <v>267</v>
      </c>
      <c r="E94" s="33">
        <v>1</v>
      </c>
      <c r="F94" s="71"/>
      <c r="G94" s="72">
        <v>22</v>
      </c>
      <c r="H94" s="73">
        <f>Tabela5[[#This Row],[Količina ]]*Tabela5[[#This Row],[Cena na EM brez DDV]]</f>
        <v>0</v>
      </c>
      <c r="I94" s="71">
        <f>Tabela5[[#This Row],[DDV (%)]]*Tabela5[[#This Row],[Vrednost brez DDV]]/100</f>
        <v>0</v>
      </c>
    </row>
    <row r="95" spans="1:9" s="74" customFormat="1" ht="12.75" x14ac:dyDescent="0.2">
      <c r="A95" s="33">
        <v>79</v>
      </c>
      <c r="B95" s="33" t="s">
        <v>176</v>
      </c>
      <c r="C95" s="33" t="s">
        <v>262</v>
      </c>
      <c r="D95" s="34" t="s">
        <v>268</v>
      </c>
      <c r="E95" s="33">
        <v>1</v>
      </c>
      <c r="F95" s="71"/>
      <c r="G95" s="72">
        <v>22</v>
      </c>
      <c r="H95" s="73">
        <f>Tabela5[[#This Row],[Količina ]]*Tabela5[[#This Row],[Cena na EM brez DDV]]</f>
        <v>0</v>
      </c>
      <c r="I95" s="71">
        <f>Tabela5[[#This Row],[DDV (%)]]*Tabela5[[#This Row],[Vrednost brez DDV]]/100</f>
        <v>0</v>
      </c>
    </row>
    <row r="96" spans="1:9" s="74" customFormat="1" ht="12.75" x14ac:dyDescent="0.2">
      <c r="A96" s="33">
        <v>80</v>
      </c>
      <c r="B96" s="33" t="s">
        <v>176</v>
      </c>
      <c r="C96" s="33" t="s">
        <v>269</v>
      </c>
      <c r="D96" s="34" t="s">
        <v>270</v>
      </c>
      <c r="E96" s="33">
        <v>1</v>
      </c>
      <c r="F96" s="71"/>
      <c r="G96" s="72">
        <v>22</v>
      </c>
      <c r="H96" s="73">
        <f>Tabela5[[#This Row],[Količina ]]*Tabela5[[#This Row],[Cena na EM brez DDV]]</f>
        <v>0</v>
      </c>
      <c r="I96" s="71">
        <f>Tabela5[[#This Row],[DDV (%)]]*Tabela5[[#This Row],[Vrednost brez DDV]]/100</f>
        <v>0</v>
      </c>
    </row>
    <row r="97" spans="1:9" s="74" customFormat="1" ht="12.75" x14ac:dyDescent="0.2">
      <c r="A97" s="33">
        <v>81</v>
      </c>
      <c r="B97" s="33" t="s">
        <v>176</v>
      </c>
      <c r="C97" s="33" t="s">
        <v>269</v>
      </c>
      <c r="D97" s="34" t="s">
        <v>271</v>
      </c>
      <c r="E97" s="33">
        <v>1</v>
      </c>
      <c r="F97" s="71"/>
      <c r="G97" s="72">
        <v>22</v>
      </c>
      <c r="H97" s="73">
        <f>Tabela5[[#This Row],[Količina ]]*Tabela5[[#This Row],[Cena na EM brez DDV]]</f>
        <v>0</v>
      </c>
      <c r="I97" s="71">
        <f>Tabela5[[#This Row],[DDV (%)]]*Tabela5[[#This Row],[Vrednost brez DDV]]/100</f>
        <v>0</v>
      </c>
    </row>
    <row r="98" spans="1:9" s="74" customFormat="1" ht="12.75" x14ac:dyDescent="0.2">
      <c r="A98" s="33">
        <v>82</v>
      </c>
      <c r="B98" s="33" t="s">
        <v>176</v>
      </c>
      <c r="C98" s="33" t="s">
        <v>269</v>
      </c>
      <c r="D98" s="34" t="s">
        <v>272</v>
      </c>
      <c r="E98" s="33">
        <v>1</v>
      </c>
      <c r="F98" s="71"/>
      <c r="G98" s="72">
        <v>22</v>
      </c>
      <c r="H98" s="73">
        <f>Tabela5[[#This Row],[Količina ]]*Tabela5[[#This Row],[Cena na EM brez DDV]]</f>
        <v>0</v>
      </c>
      <c r="I98" s="71">
        <f>Tabela5[[#This Row],[DDV (%)]]*Tabela5[[#This Row],[Vrednost brez DDV]]/100</f>
        <v>0</v>
      </c>
    </row>
    <row r="99" spans="1:9" s="74" customFormat="1" ht="12.75" x14ac:dyDescent="0.2">
      <c r="A99" s="33">
        <v>83</v>
      </c>
      <c r="B99" s="33" t="s">
        <v>176</v>
      </c>
      <c r="C99" s="33" t="s">
        <v>269</v>
      </c>
      <c r="D99" s="34" t="s">
        <v>273</v>
      </c>
      <c r="E99" s="33">
        <v>1</v>
      </c>
      <c r="F99" s="71"/>
      <c r="G99" s="72">
        <v>22</v>
      </c>
      <c r="H99" s="73">
        <f>Tabela5[[#This Row],[Količina ]]*Tabela5[[#This Row],[Cena na EM brez DDV]]</f>
        <v>0</v>
      </c>
      <c r="I99" s="71">
        <f>Tabela5[[#This Row],[DDV (%)]]*Tabela5[[#This Row],[Vrednost brez DDV]]/100</f>
        <v>0</v>
      </c>
    </row>
    <row r="100" spans="1:9" s="74" customFormat="1" ht="12.75" x14ac:dyDescent="0.2">
      <c r="A100" s="33">
        <v>84</v>
      </c>
      <c r="B100" s="33" t="s">
        <v>176</v>
      </c>
      <c r="C100" s="33" t="s">
        <v>269</v>
      </c>
      <c r="D100" s="34" t="s">
        <v>274</v>
      </c>
      <c r="E100" s="33">
        <v>1</v>
      </c>
      <c r="F100" s="71"/>
      <c r="G100" s="72">
        <v>22</v>
      </c>
      <c r="H100" s="73">
        <f>Tabela5[[#This Row],[Količina ]]*Tabela5[[#This Row],[Cena na EM brez DDV]]</f>
        <v>0</v>
      </c>
      <c r="I100" s="71">
        <f>Tabela5[[#This Row],[DDV (%)]]*Tabela5[[#This Row],[Vrednost brez DDV]]/100</f>
        <v>0</v>
      </c>
    </row>
    <row r="101" spans="1:9" s="74" customFormat="1" ht="12.75" x14ac:dyDescent="0.2">
      <c r="A101" s="33">
        <v>85</v>
      </c>
      <c r="B101" s="33" t="s">
        <v>176</v>
      </c>
      <c r="C101" s="33" t="s">
        <v>269</v>
      </c>
      <c r="D101" s="34" t="s">
        <v>275</v>
      </c>
      <c r="E101" s="33">
        <v>1</v>
      </c>
      <c r="F101" s="71"/>
      <c r="G101" s="72">
        <v>22</v>
      </c>
      <c r="H101" s="73">
        <f>Tabela5[[#This Row],[Količina ]]*Tabela5[[#This Row],[Cena na EM brez DDV]]</f>
        <v>0</v>
      </c>
      <c r="I101" s="71">
        <f>Tabela5[[#This Row],[DDV (%)]]*Tabela5[[#This Row],[Vrednost brez DDV]]/100</f>
        <v>0</v>
      </c>
    </row>
    <row r="102" spans="1:9" s="74" customFormat="1" ht="12.75" x14ac:dyDescent="0.2">
      <c r="A102" s="33">
        <v>86</v>
      </c>
      <c r="B102" s="33" t="s">
        <v>176</v>
      </c>
      <c r="C102" s="33" t="s">
        <v>269</v>
      </c>
      <c r="D102" s="34" t="s">
        <v>276</v>
      </c>
      <c r="E102" s="33">
        <v>1</v>
      </c>
      <c r="F102" s="71"/>
      <c r="G102" s="72">
        <v>22</v>
      </c>
      <c r="H102" s="73">
        <f>Tabela5[[#This Row],[Količina ]]*Tabela5[[#This Row],[Cena na EM brez DDV]]</f>
        <v>0</v>
      </c>
      <c r="I102" s="71">
        <f>Tabela5[[#This Row],[DDV (%)]]*Tabela5[[#This Row],[Vrednost brez DDV]]/100</f>
        <v>0</v>
      </c>
    </row>
    <row r="103" spans="1:9" s="74" customFormat="1" ht="12.75" x14ac:dyDescent="0.2">
      <c r="A103" s="33">
        <v>87</v>
      </c>
      <c r="B103" s="33" t="s">
        <v>176</v>
      </c>
      <c r="C103" s="33" t="s">
        <v>269</v>
      </c>
      <c r="D103" s="34" t="s">
        <v>277</v>
      </c>
      <c r="E103" s="33">
        <v>1</v>
      </c>
      <c r="F103" s="71"/>
      <c r="G103" s="72">
        <v>22</v>
      </c>
      <c r="H103" s="73">
        <f>Tabela5[[#This Row],[Količina ]]*Tabela5[[#This Row],[Cena na EM brez DDV]]</f>
        <v>0</v>
      </c>
      <c r="I103" s="71">
        <f>Tabela5[[#This Row],[DDV (%)]]*Tabela5[[#This Row],[Vrednost brez DDV]]/100</f>
        <v>0</v>
      </c>
    </row>
    <row r="104" spans="1:9" s="74" customFormat="1" ht="12.75" x14ac:dyDescent="0.2">
      <c r="A104" s="33">
        <v>88</v>
      </c>
      <c r="B104" s="33" t="s">
        <v>176</v>
      </c>
      <c r="C104" s="33" t="s">
        <v>269</v>
      </c>
      <c r="D104" s="34" t="s">
        <v>278</v>
      </c>
      <c r="E104" s="33">
        <v>1</v>
      </c>
      <c r="F104" s="71"/>
      <c r="G104" s="72">
        <v>22</v>
      </c>
      <c r="H104" s="73">
        <f>Tabela5[[#This Row],[Količina ]]*Tabela5[[#This Row],[Cena na EM brez DDV]]</f>
        <v>0</v>
      </c>
      <c r="I104" s="71">
        <f>Tabela5[[#This Row],[DDV (%)]]*Tabela5[[#This Row],[Vrednost brez DDV]]/100</f>
        <v>0</v>
      </c>
    </row>
    <row r="105" spans="1:9" s="74" customFormat="1" ht="12.75" x14ac:dyDescent="0.2">
      <c r="A105" s="33">
        <v>89</v>
      </c>
      <c r="B105" s="33" t="s">
        <v>176</v>
      </c>
      <c r="C105" s="33" t="s">
        <v>269</v>
      </c>
      <c r="D105" s="34" t="s">
        <v>279</v>
      </c>
      <c r="E105" s="33">
        <v>1</v>
      </c>
      <c r="F105" s="71"/>
      <c r="G105" s="72">
        <v>22</v>
      </c>
      <c r="H105" s="73">
        <f>Tabela5[[#This Row],[Količina ]]*Tabela5[[#This Row],[Cena na EM brez DDV]]</f>
        <v>0</v>
      </c>
      <c r="I105" s="71">
        <f>Tabela5[[#This Row],[DDV (%)]]*Tabela5[[#This Row],[Vrednost brez DDV]]/100</f>
        <v>0</v>
      </c>
    </row>
    <row r="106" spans="1:9" s="74" customFormat="1" ht="12.75" x14ac:dyDescent="0.2">
      <c r="A106" s="33">
        <v>90</v>
      </c>
      <c r="B106" s="33" t="s">
        <v>176</v>
      </c>
      <c r="C106" s="33" t="s">
        <v>269</v>
      </c>
      <c r="D106" s="34" t="s">
        <v>280</v>
      </c>
      <c r="E106" s="33">
        <v>1</v>
      </c>
      <c r="F106" s="71"/>
      <c r="G106" s="72">
        <v>22</v>
      </c>
      <c r="H106" s="73">
        <f>Tabela5[[#This Row],[Količina ]]*Tabela5[[#This Row],[Cena na EM brez DDV]]</f>
        <v>0</v>
      </c>
      <c r="I106" s="71">
        <f>Tabela5[[#This Row],[DDV (%)]]*Tabela5[[#This Row],[Vrednost brez DDV]]/100</f>
        <v>0</v>
      </c>
    </row>
    <row r="107" spans="1:9" s="74" customFormat="1" ht="12.75" x14ac:dyDescent="0.2">
      <c r="A107" s="33">
        <v>91</v>
      </c>
      <c r="B107" s="33" t="s">
        <v>176</v>
      </c>
      <c r="C107" s="33" t="s">
        <v>269</v>
      </c>
      <c r="D107" s="34" t="s">
        <v>281</v>
      </c>
      <c r="E107" s="33">
        <v>1</v>
      </c>
      <c r="F107" s="71"/>
      <c r="G107" s="72">
        <v>22</v>
      </c>
      <c r="H107" s="73">
        <f>Tabela5[[#This Row],[Količina ]]*Tabela5[[#This Row],[Cena na EM brez DDV]]</f>
        <v>0</v>
      </c>
      <c r="I107" s="71">
        <f>Tabela5[[#This Row],[DDV (%)]]*Tabela5[[#This Row],[Vrednost brez DDV]]/100</f>
        <v>0</v>
      </c>
    </row>
    <row r="108" spans="1:9" s="74" customFormat="1" ht="12.75" x14ac:dyDescent="0.2">
      <c r="A108" s="33">
        <v>92</v>
      </c>
      <c r="B108" s="33" t="s">
        <v>176</v>
      </c>
      <c r="C108" s="33" t="s">
        <v>269</v>
      </c>
      <c r="D108" s="34" t="s">
        <v>282</v>
      </c>
      <c r="E108" s="33">
        <v>1</v>
      </c>
      <c r="F108" s="71"/>
      <c r="G108" s="72">
        <v>22</v>
      </c>
      <c r="H108" s="73">
        <f>Tabela5[[#This Row],[Količina ]]*Tabela5[[#This Row],[Cena na EM brez DDV]]</f>
        <v>0</v>
      </c>
      <c r="I108" s="71">
        <f>Tabela5[[#This Row],[DDV (%)]]*Tabela5[[#This Row],[Vrednost brez DDV]]/100</f>
        <v>0</v>
      </c>
    </row>
    <row r="109" spans="1:9" s="74" customFormat="1" ht="12.75" x14ac:dyDescent="0.2">
      <c r="A109" s="33">
        <v>93</v>
      </c>
      <c r="B109" s="33" t="s">
        <v>176</v>
      </c>
      <c r="C109" s="33" t="s">
        <v>269</v>
      </c>
      <c r="D109" s="34" t="s">
        <v>283</v>
      </c>
      <c r="E109" s="33">
        <v>1</v>
      </c>
      <c r="F109" s="71"/>
      <c r="G109" s="72">
        <v>22</v>
      </c>
      <c r="H109" s="73">
        <f>Tabela5[[#This Row],[Količina ]]*Tabela5[[#This Row],[Cena na EM brez DDV]]</f>
        <v>0</v>
      </c>
      <c r="I109" s="71">
        <f>Tabela5[[#This Row],[DDV (%)]]*Tabela5[[#This Row],[Vrednost brez DDV]]/100</f>
        <v>0</v>
      </c>
    </row>
    <row r="110" spans="1:9" s="74" customFormat="1" ht="12.75" x14ac:dyDescent="0.2">
      <c r="A110" s="33">
        <v>94</v>
      </c>
      <c r="B110" s="33" t="s">
        <v>176</v>
      </c>
      <c r="C110" s="33" t="s">
        <v>269</v>
      </c>
      <c r="D110" s="34" t="s">
        <v>284</v>
      </c>
      <c r="E110" s="33">
        <v>1</v>
      </c>
      <c r="F110" s="71"/>
      <c r="G110" s="72">
        <v>22</v>
      </c>
      <c r="H110" s="73">
        <f>Tabela5[[#This Row],[Količina ]]*Tabela5[[#This Row],[Cena na EM brez DDV]]</f>
        <v>0</v>
      </c>
      <c r="I110" s="71">
        <f>Tabela5[[#This Row],[DDV (%)]]*Tabela5[[#This Row],[Vrednost brez DDV]]/100</f>
        <v>0</v>
      </c>
    </row>
    <row r="111" spans="1:9" s="74" customFormat="1" ht="12.75" x14ac:dyDescent="0.2">
      <c r="A111" s="33">
        <v>95</v>
      </c>
      <c r="B111" s="33" t="s">
        <v>176</v>
      </c>
      <c r="C111" s="33" t="s">
        <v>269</v>
      </c>
      <c r="D111" s="34" t="s">
        <v>285</v>
      </c>
      <c r="E111" s="33">
        <v>1</v>
      </c>
      <c r="F111" s="71"/>
      <c r="G111" s="72">
        <v>22</v>
      </c>
      <c r="H111" s="73">
        <f>Tabela5[[#This Row],[Količina ]]*Tabela5[[#This Row],[Cena na EM brez DDV]]</f>
        <v>0</v>
      </c>
      <c r="I111" s="71">
        <f>Tabela5[[#This Row],[DDV (%)]]*Tabela5[[#This Row],[Vrednost brez DDV]]/100</f>
        <v>0</v>
      </c>
    </row>
    <row r="112" spans="1:9" s="74" customFormat="1" ht="12.75" x14ac:dyDescent="0.2">
      <c r="A112" s="33">
        <v>96</v>
      </c>
      <c r="B112" s="33" t="s">
        <v>176</v>
      </c>
      <c r="C112" s="33" t="s">
        <v>269</v>
      </c>
      <c r="D112" s="34" t="s">
        <v>286</v>
      </c>
      <c r="E112" s="33">
        <v>1</v>
      </c>
      <c r="F112" s="71"/>
      <c r="G112" s="72">
        <v>22</v>
      </c>
      <c r="H112" s="73">
        <f>Tabela5[[#This Row],[Količina ]]*Tabela5[[#This Row],[Cena na EM brez DDV]]</f>
        <v>0</v>
      </c>
      <c r="I112" s="71">
        <f>Tabela5[[#This Row],[DDV (%)]]*Tabela5[[#This Row],[Vrednost brez DDV]]/100</f>
        <v>0</v>
      </c>
    </row>
    <row r="113" spans="1:9" s="74" customFormat="1" ht="12.75" x14ac:dyDescent="0.2">
      <c r="A113" s="33">
        <v>97</v>
      </c>
      <c r="B113" s="33" t="s">
        <v>176</v>
      </c>
      <c r="C113" s="33" t="s">
        <v>269</v>
      </c>
      <c r="D113" s="34" t="s">
        <v>287</v>
      </c>
      <c r="E113" s="33">
        <v>1</v>
      </c>
      <c r="F113" s="71"/>
      <c r="G113" s="72">
        <v>22</v>
      </c>
      <c r="H113" s="73">
        <f>Tabela5[[#This Row],[Količina ]]*Tabela5[[#This Row],[Cena na EM brez DDV]]</f>
        <v>0</v>
      </c>
      <c r="I113" s="71">
        <f>Tabela5[[#This Row],[DDV (%)]]*Tabela5[[#This Row],[Vrednost brez DDV]]/100</f>
        <v>0</v>
      </c>
    </row>
    <row r="114" spans="1:9" s="74" customFormat="1" ht="12.75" x14ac:dyDescent="0.2">
      <c r="A114" s="33">
        <v>98</v>
      </c>
      <c r="B114" s="33" t="s">
        <v>176</v>
      </c>
      <c r="C114" s="33" t="s">
        <v>269</v>
      </c>
      <c r="D114" s="34" t="s">
        <v>288</v>
      </c>
      <c r="E114" s="33">
        <v>1</v>
      </c>
      <c r="F114" s="71"/>
      <c r="G114" s="72">
        <v>22</v>
      </c>
      <c r="H114" s="73">
        <f>Tabela5[[#This Row],[Količina ]]*Tabela5[[#This Row],[Cena na EM brez DDV]]</f>
        <v>0</v>
      </c>
      <c r="I114" s="71">
        <f>Tabela5[[#This Row],[DDV (%)]]*Tabela5[[#This Row],[Vrednost brez DDV]]/100</f>
        <v>0</v>
      </c>
    </row>
    <row r="115" spans="1:9" s="74" customFormat="1" ht="12.75" x14ac:dyDescent="0.2">
      <c r="A115" s="33">
        <v>99</v>
      </c>
      <c r="B115" s="33" t="s">
        <v>176</v>
      </c>
      <c r="C115" s="33" t="s">
        <v>269</v>
      </c>
      <c r="D115" s="34" t="s">
        <v>289</v>
      </c>
      <c r="E115" s="33">
        <v>1</v>
      </c>
      <c r="F115" s="71"/>
      <c r="G115" s="72">
        <v>22</v>
      </c>
      <c r="H115" s="73">
        <f>Tabela5[[#This Row],[Količina ]]*Tabela5[[#This Row],[Cena na EM brez DDV]]</f>
        <v>0</v>
      </c>
      <c r="I115" s="71">
        <f>Tabela5[[#This Row],[DDV (%)]]*Tabela5[[#This Row],[Vrednost brez DDV]]/100</f>
        <v>0</v>
      </c>
    </row>
    <row r="116" spans="1:9" s="74" customFormat="1" ht="12.75" x14ac:dyDescent="0.2">
      <c r="A116" s="33">
        <v>100</v>
      </c>
      <c r="B116" s="33" t="s">
        <v>176</v>
      </c>
      <c r="C116" s="33" t="s">
        <v>269</v>
      </c>
      <c r="D116" s="34" t="s">
        <v>290</v>
      </c>
      <c r="E116" s="33">
        <v>1</v>
      </c>
      <c r="F116" s="71"/>
      <c r="G116" s="72">
        <v>22</v>
      </c>
      <c r="H116" s="73">
        <f>Tabela5[[#This Row],[Količina ]]*Tabela5[[#This Row],[Cena na EM brez DDV]]</f>
        <v>0</v>
      </c>
      <c r="I116" s="71">
        <f>Tabela5[[#This Row],[DDV (%)]]*Tabela5[[#This Row],[Vrednost brez DDV]]/100</f>
        <v>0</v>
      </c>
    </row>
    <row r="117" spans="1:9" s="74" customFormat="1" ht="12.75" x14ac:dyDescent="0.2">
      <c r="A117" s="33">
        <v>101</v>
      </c>
      <c r="B117" s="33" t="s">
        <v>176</v>
      </c>
      <c r="C117" s="33" t="s">
        <v>269</v>
      </c>
      <c r="D117" s="34" t="s">
        <v>291</v>
      </c>
      <c r="E117" s="33">
        <v>1</v>
      </c>
      <c r="F117" s="71"/>
      <c r="G117" s="72">
        <v>22</v>
      </c>
      <c r="H117" s="73">
        <f>Tabela5[[#This Row],[Količina ]]*Tabela5[[#This Row],[Cena na EM brez DDV]]</f>
        <v>0</v>
      </c>
      <c r="I117" s="71">
        <f>Tabela5[[#This Row],[DDV (%)]]*Tabela5[[#This Row],[Vrednost brez DDV]]/100</f>
        <v>0</v>
      </c>
    </row>
    <row r="118" spans="1:9" s="74" customFormat="1" ht="12.75" x14ac:dyDescent="0.2">
      <c r="A118" s="33">
        <v>102</v>
      </c>
      <c r="B118" s="33" t="s">
        <v>176</v>
      </c>
      <c r="C118" s="33" t="s">
        <v>269</v>
      </c>
      <c r="D118" s="34" t="s">
        <v>292</v>
      </c>
      <c r="E118" s="33">
        <v>1</v>
      </c>
      <c r="F118" s="71"/>
      <c r="G118" s="72">
        <v>22</v>
      </c>
      <c r="H118" s="73">
        <f>Tabela5[[#This Row],[Količina ]]*Tabela5[[#This Row],[Cena na EM brez DDV]]</f>
        <v>0</v>
      </c>
      <c r="I118" s="71">
        <f>Tabela5[[#This Row],[DDV (%)]]*Tabela5[[#This Row],[Vrednost brez DDV]]/100</f>
        <v>0</v>
      </c>
    </row>
    <row r="119" spans="1:9" s="74" customFormat="1" ht="12.75" x14ac:dyDescent="0.2">
      <c r="A119" s="33">
        <v>103</v>
      </c>
      <c r="B119" s="33" t="s">
        <v>176</v>
      </c>
      <c r="C119" s="33" t="s">
        <v>269</v>
      </c>
      <c r="D119" s="34" t="s">
        <v>293</v>
      </c>
      <c r="E119" s="33">
        <v>1</v>
      </c>
      <c r="F119" s="71"/>
      <c r="G119" s="72">
        <v>22</v>
      </c>
      <c r="H119" s="73">
        <f>Tabela5[[#This Row],[Količina ]]*Tabela5[[#This Row],[Cena na EM brez DDV]]</f>
        <v>0</v>
      </c>
      <c r="I119" s="71">
        <f>Tabela5[[#This Row],[DDV (%)]]*Tabela5[[#This Row],[Vrednost brez DDV]]/100</f>
        <v>0</v>
      </c>
    </row>
    <row r="120" spans="1:9" s="74" customFormat="1" ht="12.75" x14ac:dyDescent="0.2">
      <c r="A120" s="33">
        <v>104</v>
      </c>
      <c r="B120" s="33" t="s">
        <v>176</v>
      </c>
      <c r="C120" s="33" t="s">
        <v>269</v>
      </c>
      <c r="D120" s="34" t="s">
        <v>294</v>
      </c>
      <c r="E120" s="33">
        <v>1</v>
      </c>
      <c r="F120" s="71"/>
      <c r="G120" s="72">
        <v>22</v>
      </c>
      <c r="H120" s="73">
        <f>Tabela5[[#This Row],[Količina ]]*Tabela5[[#This Row],[Cena na EM brez DDV]]</f>
        <v>0</v>
      </c>
      <c r="I120" s="71">
        <f>Tabela5[[#This Row],[DDV (%)]]*Tabela5[[#This Row],[Vrednost brez DDV]]/100</f>
        <v>0</v>
      </c>
    </row>
    <row r="121" spans="1:9" s="74" customFormat="1" ht="12.75" x14ac:dyDescent="0.2">
      <c r="A121" s="33">
        <v>105</v>
      </c>
      <c r="B121" s="33" t="s">
        <v>176</v>
      </c>
      <c r="C121" s="33" t="s">
        <v>269</v>
      </c>
      <c r="D121" s="34" t="s">
        <v>295</v>
      </c>
      <c r="E121" s="33">
        <v>1</v>
      </c>
      <c r="F121" s="71"/>
      <c r="G121" s="72">
        <v>22</v>
      </c>
      <c r="H121" s="73">
        <f>Tabela5[[#This Row],[Količina ]]*Tabela5[[#This Row],[Cena na EM brez DDV]]</f>
        <v>0</v>
      </c>
      <c r="I121" s="71">
        <f>Tabela5[[#This Row],[DDV (%)]]*Tabela5[[#This Row],[Vrednost brez DDV]]/100</f>
        <v>0</v>
      </c>
    </row>
    <row r="122" spans="1:9" s="74" customFormat="1" ht="12.75" x14ac:dyDescent="0.2">
      <c r="A122" s="33">
        <v>106</v>
      </c>
      <c r="B122" s="33" t="s">
        <v>176</v>
      </c>
      <c r="C122" s="33" t="s">
        <v>269</v>
      </c>
      <c r="D122" s="34" t="s">
        <v>296</v>
      </c>
      <c r="E122" s="33">
        <v>1</v>
      </c>
      <c r="F122" s="71"/>
      <c r="G122" s="72">
        <v>22</v>
      </c>
      <c r="H122" s="73">
        <f>Tabela5[[#This Row],[Količina ]]*Tabela5[[#This Row],[Cena na EM brez DDV]]</f>
        <v>0</v>
      </c>
      <c r="I122" s="71">
        <f>Tabela5[[#This Row],[DDV (%)]]*Tabela5[[#This Row],[Vrednost brez DDV]]/100</f>
        <v>0</v>
      </c>
    </row>
    <row r="123" spans="1:9" s="74" customFormat="1" ht="12.75" x14ac:dyDescent="0.2">
      <c r="A123" s="33">
        <v>107</v>
      </c>
      <c r="B123" s="33" t="s">
        <v>176</v>
      </c>
      <c r="C123" s="33" t="s">
        <v>269</v>
      </c>
      <c r="D123" s="34" t="s">
        <v>297</v>
      </c>
      <c r="E123" s="33">
        <v>1</v>
      </c>
      <c r="F123" s="71"/>
      <c r="G123" s="72">
        <v>22</v>
      </c>
      <c r="H123" s="73">
        <f>Tabela5[[#This Row],[Količina ]]*Tabela5[[#This Row],[Cena na EM brez DDV]]</f>
        <v>0</v>
      </c>
      <c r="I123" s="71">
        <f>Tabela5[[#This Row],[DDV (%)]]*Tabela5[[#This Row],[Vrednost brez DDV]]/100</f>
        <v>0</v>
      </c>
    </row>
    <row r="124" spans="1:9" s="74" customFormat="1" ht="12.75" x14ac:dyDescent="0.2">
      <c r="A124" s="33">
        <v>108</v>
      </c>
      <c r="B124" s="33" t="s">
        <v>176</v>
      </c>
      <c r="C124" s="33" t="s">
        <v>269</v>
      </c>
      <c r="D124" s="34" t="s">
        <v>298</v>
      </c>
      <c r="E124" s="33">
        <v>1</v>
      </c>
      <c r="F124" s="71"/>
      <c r="G124" s="72">
        <v>22</v>
      </c>
      <c r="H124" s="73">
        <f>Tabela5[[#This Row],[Količina ]]*Tabela5[[#This Row],[Cena na EM brez DDV]]</f>
        <v>0</v>
      </c>
      <c r="I124" s="71">
        <f>Tabela5[[#This Row],[DDV (%)]]*Tabela5[[#This Row],[Vrednost brez DDV]]/100</f>
        <v>0</v>
      </c>
    </row>
    <row r="125" spans="1:9" s="74" customFormat="1" ht="12.75" x14ac:dyDescent="0.2">
      <c r="A125" s="33">
        <v>109</v>
      </c>
      <c r="B125" s="33" t="s">
        <v>176</v>
      </c>
      <c r="C125" s="33" t="s">
        <v>269</v>
      </c>
      <c r="D125" s="34" t="s">
        <v>299</v>
      </c>
      <c r="E125" s="33">
        <v>1</v>
      </c>
      <c r="F125" s="71"/>
      <c r="G125" s="72">
        <v>22</v>
      </c>
      <c r="H125" s="73">
        <f>Tabela5[[#This Row],[Količina ]]*Tabela5[[#This Row],[Cena na EM brez DDV]]</f>
        <v>0</v>
      </c>
      <c r="I125" s="71">
        <f>Tabela5[[#This Row],[DDV (%)]]*Tabela5[[#This Row],[Vrednost brez DDV]]/100</f>
        <v>0</v>
      </c>
    </row>
    <row r="126" spans="1:9" s="74" customFormat="1" ht="12.75" x14ac:dyDescent="0.2">
      <c r="A126" s="33">
        <v>110</v>
      </c>
      <c r="B126" s="33" t="s">
        <v>176</v>
      </c>
      <c r="C126" s="33" t="s">
        <v>269</v>
      </c>
      <c r="D126" s="34" t="s">
        <v>300</v>
      </c>
      <c r="E126" s="33">
        <v>1</v>
      </c>
      <c r="F126" s="71"/>
      <c r="G126" s="72">
        <v>22</v>
      </c>
      <c r="H126" s="73">
        <f>Tabela5[[#This Row],[Količina ]]*Tabela5[[#This Row],[Cena na EM brez DDV]]</f>
        <v>0</v>
      </c>
      <c r="I126" s="71">
        <f>Tabela5[[#This Row],[DDV (%)]]*Tabela5[[#This Row],[Vrednost brez DDV]]/100</f>
        <v>0</v>
      </c>
    </row>
    <row r="127" spans="1:9" s="74" customFormat="1" ht="12.75" x14ac:dyDescent="0.2">
      <c r="A127" s="33">
        <v>111</v>
      </c>
      <c r="B127" s="33" t="s">
        <v>176</v>
      </c>
      <c r="C127" s="33" t="s">
        <v>269</v>
      </c>
      <c r="D127" s="34" t="s">
        <v>301</v>
      </c>
      <c r="E127" s="33">
        <v>1</v>
      </c>
      <c r="F127" s="71"/>
      <c r="G127" s="72">
        <v>22</v>
      </c>
      <c r="H127" s="73">
        <f>Tabela5[[#This Row],[Količina ]]*Tabela5[[#This Row],[Cena na EM brez DDV]]</f>
        <v>0</v>
      </c>
      <c r="I127" s="71">
        <f>Tabela5[[#This Row],[DDV (%)]]*Tabela5[[#This Row],[Vrednost brez DDV]]/100</f>
        <v>0</v>
      </c>
    </row>
    <row r="128" spans="1:9" s="74" customFormat="1" ht="12.75" x14ac:dyDescent="0.2">
      <c r="A128" s="33">
        <v>112</v>
      </c>
      <c r="B128" s="33" t="s">
        <v>176</v>
      </c>
      <c r="C128" s="33" t="s">
        <v>302</v>
      </c>
      <c r="D128" s="34" t="s">
        <v>303</v>
      </c>
      <c r="E128" s="33">
        <v>1</v>
      </c>
      <c r="F128" s="71"/>
      <c r="G128" s="72">
        <v>22</v>
      </c>
      <c r="H128" s="73">
        <f>Tabela5[[#This Row],[Količina ]]*Tabela5[[#This Row],[Cena na EM brez DDV]]</f>
        <v>0</v>
      </c>
      <c r="I128" s="71">
        <f>Tabela5[[#This Row],[DDV (%)]]*Tabela5[[#This Row],[Vrednost brez DDV]]/100</f>
        <v>0</v>
      </c>
    </row>
    <row r="129" spans="1:9" s="74" customFormat="1" ht="12.75" x14ac:dyDescent="0.2">
      <c r="A129" s="33">
        <v>113</v>
      </c>
      <c r="B129" s="33" t="s">
        <v>176</v>
      </c>
      <c r="C129" s="33" t="s">
        <v>304</v>
      </c>
      <c r="D129" s="34" t="s">
        <v>305</v>
      </c>
      <c r="E129" s="33">
        <v>1</v>
      </c>
      <c r="F129" s="71"/>
      <c r="G129" s="72">
        <v>22</v>
      </c>
      <c r="H129" s="73">
        <f>Tabela5[[#This Row],[Količina ]]*Tabela5[[#This Row],[Cena na EM brez DDV]]</f>
        <v>0</v>
      </c>
      <c r="I129" s="71">
        <f>Tabela5[[#This Row],[DDV (%)]]*Tabela5[[#This Row],[Vrednost brez DDV]]/100</f>
        <v>0</v>
      </c>
    </row>
    <row r="130" spans="1:9" s="74" customFormat="1" ht="12.75" x14ac:dyDescent="0.2">
      <c r="A130" s="33">
        <v>114</v>
      </c>
      <c r="B130" s="33" t="s">
        <v>176</v>
      </c>
      <c r="C130" s="33" t="s">
        <v>304</v>
      </c>
      <c r="D130" s="34" t="s">
        <v>306</v>
      </c>
      <c r="E130" s="33">
        <v>1</v>
      </c>
      <c r="F130" s="71"/>
      <c r="G130" s="72">
        <v>22</v>
      </c>
      <c r="H130" s="73">
        <f>Tabela5[[#This Row],[Količina ]]*Tabela5[[#This Row],[Cena na EM brez DDV]]</f>
        <v>0</v>
      </c>
      <c r="I130" s="71">
        <f>Tabela5[[#This Row],[DDV (%)]]*Tabela5[[#This Row],[Vrednost brez DDV]]/100</f>
        <v>0</v>
      </c>
    </row>
    <row r="131" spans="1:9" s="74" customFormat="1" ht="12.75" x14ac:dyDescent="0.2">
      <c r="A131" s="33">
        <v>115</v>
      </c>
      <c r="B131" s="33" t="s">
        <v>176</v>
      </c>
      <c r="C131" s="33" t="s">
        <v>304</v>
      </c>
      <c r="D131" s="34" t="s">
        <v>307</v>
      </c>
      <c r="E131" s="33">
        <v>1</v>
      </c>
      <c r="F131" s="71"/>
      <c r="G131" s="72">
        <v>22</v>
      </c>
      <c r="H131" s="73">
        <f>Tabela5[[#This Row],[Količina ]]*Tabela5[[#This Row],[Cena na EM brez DDV]]</f>
        <v>0</v>
      </c>
      <c r="I131" s="71">
        <f>Tabela5[[#This Row],[DDV (%)]]*Tabela5[[#This Row],[Vrednost brez DDV]]/100</f>
        <v>0</v>
      </c>
    </row>
    <row r="132" spans="1:9" s="74" customFormat="1" ht="12.75" x14ac:dyDescent="0.2">
      <c r="A132" s="33">
        <v>116</v>
      </c>
      <c r="B132" s="33" t="s">
        <v>176</v>
      </c>
      <c r="C132" s="33" t="s">
        <v>304</v>
      </c>
      <c r="D132" s="34" t="s">
        <v>308</v>
      </c>
      <c r="E132" s="33">
        <v>1</v>
      </c>
      <c r="F132" s="71"/>
      <c r="G132" s="72">
        <v>22</v>
      </c>
      <c r="H132" s="73">
        <f>Tabela5[[#This Row],[Količina ]]*Tabela5[[#This Row],[Cena na EM brez DDV]]</f>
        <v>0</v>
      </c>
      <c r="I132" s="71">
        <f>Tabela5[[#This Row],[DDV (%)]]*Tabela5[[#This Row],[Vrednost brez DDV]]/100</f>
        <v>0</v>
      </c>
    </row>
    <row r="133" spans="1:9" s="74" customFormat="1" ht="12.75" x14ac:dyDescent="0.2">
      <c r="A133" s="33">
        <v>117</v>
      </c>
      <c r="B133" s="33" t="s">
        <v>176</v>
      </c>
      <c r="C133" s="33" t="s">
        <v>304</v>
      </c>
      <c r="D133" s="34" t="s">
        <v>309</v>
      </c>
      <c r="E133" s="33">
        <v>1</v>
      </c>
      <c r="F133" s="71"/>
      <c r="G133" s="72">
        <v>22</v>
      </c>
      <c r="H133" s="73">
        <f>Tabela5[[#This Row],[Količina ]]*Tabela5[[#This Row],[Cena na EM brez DDV]]</f>
        <v>0</v>
      </c>
      <c r="I133" s="71">
        <f>Tabela5[[#This Row],[DDV (%)]]*Tabela5[[#This Row],[Vrednost brez DDV]]/100</f>
        <v>0</v>
      </c>
    </row>
    <row r="134" spans="1:9" s="74" customFormat="1" ht="12.75" x14ac:dyDescent="0.2">
      <c r="A134" s="33">
        <v>118</v>
      </c>
      <c r="B134" s="33" t="s">
        <v>176</v>
      </c>
      <c r="C134" s="33" t="s">
        <v>304</v>
      </c>
      <c r="D134" s="34" t="s">
        <v>310</v>
      </c>
      <c r="E134" s="33">
        <v>1</v>
      </c>
      <c r="F134" s="71"/>
      <c r="G134" s="72">
        <v>22</v>
      </c>
      <c r="H134" s="73">
        <f>Tabela5[[#This Row],[Količina ]]*Tabela5[[#This Row],[Cena na EM brez DDV]]</f>
        <v>0</v>
      </c>
      <c r="I134" s="71">
        <f>Tabela5[[#This Row],[DDV (%)]]*Tabela5[[#This Row],[Vrednost brez DDV]]/100</f>
        <v>0</v>
      </c>
    </row>
    <row r="135" spans="1:9" s="74" customFormat="1" ht="12.75" x14ac:dyDescent="0.2">
      <c r="A135" s="33">
        <v>119</v>
      </c>
      <c r="B135" s="33" t="s">
        <v>176</v>
      </c>
      <c r="C135" s="33" t="s">
        <v>304</v>
      </c>
      <c r="D135" s="34" t="s">
        <v>311</v>
      </c>
      <c r="E135" s="33">
        <v>1</v>
      </c>
      <c r="F135" s="71"/>
      <c r="G135" s="72">
        <v>22</v>
      </c>
      <c r="H135" s="73">
        <f>Tabela5[[#This Row],[Količina ]]*Tabela5[[#This Row],[Cena na EM brez DDV]]</f>
        <v>0</v>
      </c>
      <c r="I135" s="71">
        <f>Tabela5[[#This Row],[DDV (%)]]*Tabela5[[#This Row],[Vrednost brez DDV]]/100</f>
        <v>0</v>
      </c>
    </row>
    <row r="136" spans="1:9" s="74" customFormat="1" ht="12.75" x14ac:dyDescent="0.2">
      <c r="A136" s="33">
        <v>120</v>
      </c>
      <c r="B136" s="33" t="s">
        <v>176</v>
      </c>
      <c r="C136" s="33" t="s">
        <v>304</v>
      </c>
      <c r="D136" s="34" t="s">
        <v>312</v>
      </c>
      <c r="E136" s="33">
        <v>1</v>
      </c>
      <c r="F136" s="71"/>
      <c r="G136" s="72">
        <v>22</v>
      </c>
      <c r="H136" s="73">
        <f>Tabela5[[#This Row],[Količina ]]*Tabela5[[#This Row],[Cena na EM brez DDV]]</f>
        <v>0</v>
      </c>
      <c r="I136" s="71">
        <f>Tabela5[[#This Row],[DDV (%)]]*Tabela5[[#This Row],[Vrednost brez DDV]]/100</f>
        <v>0</v>
      </c>
    </row>
    <row r="137" spans="1:9" s="74" customFormat="1" ht="12.75" x14ac:dyDescent="0.2">
      <c r="A137" s="33">
        <v>121</v>
      </c>
      <c r="B137" s="33" t="s">
        <v>176</v>
      </c>
      <c r="C137" s="33" t="s">
        <v>304</v>
      </c>
      <c r="D137" s="34" t="s">
        <v>313</v>
      </c>
      <c r="E137" s="33">
        <v>1</v>
      </c>
      <c r="F137" s="71"/>
      <c r="G137" s="72">
        <v>22</v>
      </c>
      <c r="H137" s="73">
        <f>Tabela5[[#This Row],[Količina ]]*Tabela5[[#This Row],[Cena na EM brez DDV]]</f>
        <v>0</v>
      </c>
      <c r="I137" s="71">
        <f>Tabela5[[#This Row],[DDV (%)]]*Tabela5[[#This Row],[Vrednost brez DDV]]/100</f>
        <v>0</v>
      </c>
    </row>
    <row r="138" spans="1:9" s="74" customFormat="1" ht="12.75" x14ac:dyDescent="0.2">
      <c r="A138" s="33">
        <v>122</v>
      </c>
      <c r="B138" s="33" t="s">
        <v>176</v>
      </c>
      <c r="C138" s="33" t="s">
        <v>304</v>
      </c>
      <c r="D138" s="34" t="s">
        <v>314</v>
      </c>
      <c r="E138" s="33">
        <v>1</v>
      </c>
      <c r="F138" s="71"/>
      <c r="G138" s="72">
        <v>22</v>
      </c>
      <c r="H138" s="73">
        <f>Tabela5[[#This Row],[Količina ]]*Tabela5[[#This Row],[Cena na EM brez DDV]]</f>
        <v>0</v>
      </c>
      <c r="I138" s="71">
        <f>Tabela5[[#This Row],[DDV (%)]]*Tabela5[[#This Row],[Vrednost brez DDV]]/100</f>
        <v>0</v>
      </c>
    </row>
    <row r="139" spans="1:9" s="74" customFormat="1" ht="12.75" x14ac:dyDescent="0.2">
      <c r="A139" s="33">
        <v>123</v>
      </c>
      <c r="B139" s="33" t="s">
        <v>176</v>
      </c>
      <c r="C139" s="33" t="s">
        <v>304</v>
      </c>
      <c r="D139" s="34" t="s">
        <v>315</v>
      </c>
      <c r="E139" s="33">
        <v>1</v>
      </c>
      <c r="F139" s="71"/>
      <c r="G139" s="72">
        <v>22</v>
      </c>
      <c r="H139" s="73">
        <f>Tabela5[[#This Row],[Količina ]]*Tabela5[[#This Row],[Cena na EM brez DDV]]</f>
        <v>0</v>
      </c>
      <c r="I139" s="71">
        <f>Tabela5[[#This Row],[DDV (%)]]*Tabela5[[#This Row],[Vrednost brez DDV]]/100</f>
        <v>0</v>
      </c>
    </row>
    <row r="140" spans="1:9" s="74" customFormat="1" ht="12.75" x14ac:dyDescent="0.2">
      <c r="A140" s="33">
        <v>124</v>
      </c>
      <c r="B140" s="33" t="s">
        <v>176</v>
      </c>
      <c r="C140" s="33" t="s">
        <v>304</v>
      </c>
      <c r="D140" s="34" t="s">
        <v>316</v>
      </c>
      <c r="E140" s="33">
        <v>1</v>
      </c>
      <c r="F140" s="71"/>
      <c r="G140" s="72">
        <v>22</v>
      </c>
      <c r="H140" s="73">
        <f>Tabela5[[#This Row],[Količina ]]*Tabela5[[#This Row],[Cena na EM brez DDV]]</f>
        <v>0</v>
      </c>
      <c r="I140" s="71">
        <f>Tabela5[[#This Row],[DDV (%)]]*Tabela5[[#This Row],[Vrednost brez DDV]]/100</f>
        <v>0</v>
      </c>
    </row>
    <row r="141" spans="1:9" s="74" customFormat="1" ht="12.75" x14ac:dyDescent="0.2">
      <c r="A141" s="33">
        <v>125</v>
      </c>
      <c r="B141" s="33" t="s">
        <v>176</v>
      </c>
      <c r="C141" s="33" t="s">
        <v>304</v>
      </c>
      <c r="D141" s="34" t="s">
        <v>317</v>
      </c>
      <c r="E141" s="33">
        <v>1</v>
      </c>
      <c r="F141" s="71"/>
      <c r="G141" s="72">
        <v>22</v>
      </c>
      <c r="H141" s="73">
        <f>Tabela5[[#This Row],[Količina ]]*Tabela5[[#This Row],[Cena na EM brez DDV]]</f>
        <v>0</v>
      </c>
      <c r="I141" s="71">
        <f>Tabela5[[#This Row],[DDV (%)]]*Tabela5[[#This Row],[Vrednost brez DDV]]/100</f>
        <v>0</v>
      </c>
    </row>
    <row r="142" spans="1:9" s="74" customFormat="1" ht="12.75" x14ac:dyDescent="0.2">
      <c r="A142" s="33">
        <v>126</v>
      </c>
      <c r="B142" s="33" t="s">
        <v>176</v>
      </c>
      <c r="C142" s="33" t="s">
        <v>304</v>
      </c>
      <c r="D142" s="34" t="s">
        <v>318</v>
      </c>
      <c r="E142" s="33">
        <v>1</v>
      </c>
      <c r="F142" s="71"/>
      <c r="G142" s="72">
        <v>22</v>
      </c>
      <c r="H142" s="73">
        <f>Tabela5[[#This Row],[Količina ]]*Tabela5[[#This Row],[Cena na EM brez DDV]]</f>
        <v>0</v>
      </c>
      <c r="I142" s="71">
        <f>Tabela5[[#This Row],[DDV (%)]]*Tabela5[[#This Row],[Vrednost brez DDV]]/100</f>
        <v>0</v>
      </c>
    </row>
    <row r="143" spans="1:9" s="74" customFormat="1" ht="12.75" x14ac:dyDescent="0.2">
      <c r="A143" s="33">
        <v>127</v>
      </c>
      <c r="B143" s="33" t="s">
        <v>176</v>
      </c>
      <c r="C143" s="33" t="s">
        <v>304</v>
      </c>
      <c r="D143" s="34" t="s">
        <v>319</v>
      </c>
      <c r="E143" s="33">
        <v>1</v>
      </c>
      <c r="F143" s="71"/>
      <c r="G143" s="72">
        <v>22</v>
      </c>
      <c r="H143" s="73">
        <f>Tabela5[[#This Row],[Količina ]]*Tabela5[[#This Row],[Cena na EM brez DDV]]</f>
        <v>0</v>
      </c>
      <c r="I143" s="71">
        <f>Tabela5[[#This Row],[DDV (%)]]*Tabela5[[#This Row],[Vrednost brez DDV]]/100</f>
        <v>0</v>
      </c>
    </row>
    <row r="144" spans="1:9" s="74" customFormat="1" ht="12.75" x14ac:dyDescent="0.2">
      <c r="A144" s="33">
        <v>128</v>
      </c>
      <c r="B144" s="33" t="s">
        <v>176</v>
      </c>
      <c r="C144" s="33" t="s">
        <v>304</v>
      </c>
      <c r="D144" s="34" t="s">
        <v>320</v>
      </c>
      <c r="E144" s="33">
        <v>1</v>
      </c>
      <c r="F144" s="71"/>
      <c r="G144" s="72">
        <v>22</v>
      </c>
      <c r="H144" s="73">
        <f>Tabela5[[#This Row],[Količina ]]*Tabela5[[#This Row],[Cena na EM brez DDV]]</f>
        <v>0</v>
      </c>
      <c r="I144" s="71">
        <f>Tabela5[[#This Row],[DDV (%)]]*Tabela5[[#This Row],[Vrednost brez DDV]]/100</f>
        <v>0</v>
      </c>
    </row>
    <row r="145" spans="1:9" s="74" customFormat="1" ht="12.75" x14ac:dyDescent="0.2">
      <c r="A145" s="33">
        <v>129</v>
      </c>
      <c r="B145" s="33" t="s">
        <v>176</v>
      </c>
      <c r="C145" s="33" t="s">
        <v>304</v>
      </c>
      <c r="D145" s="34" t="s">
        <v>321</v>
      </c>
      <c r="E145" s="33">
        <v>1</v>
      </c>
      <c r="F145" s="71"/>
      <c r="G145" s="72">
        <v>22</v>
      </c>
      <c r="H145" s="73">
        <f>Tabela5[[#This Row],[Količina ]]*Tabela5[[#This Row],[Cena na EM brez DDV]]</f>
        <v>0</v>
      </c>
      <c r="I145" s="71">
        <f>Tabela5[[#This Row],[DDV (%)]]*Tabela5[[#This Row],[Vrednost brez DDV]]/100</f>
        <v>0</v>
      </c>
    </row>
    <row r="146" spans="1:9" s="74" customFormat="1" ht="12.75" x14ac:dyDescent="0.2">
      <c r="A146" s="33">
        <v>130</v>
      </c>
      <c r="B146" s="33" t="s">
        <v>176</v>
      </c>
      <c r="C146" s="33" t="s">
        <v>304</v>
      </c>
      <c r="D146" s="34" t="s">
        <v>322</v>
      </c>
      <c r="E146" s="33">
        <v>1</v>
      </c>
      <c r="F146" s="71"/>
      <c r="G146" s="72">
        <v>22</v>
      </c>
      <c r="H146" s="73">
        <f>Tabela5[[#This Row],[Količina ]]*Tabela5[[#This Row],[Cena na EM brez DDV]]</f>
        <v>0</v>
      </c>
      <c r="I146" s="71">
        <f>Tabela5[[#This Row],[DDV (%)]]*Tabela5[[#This Row],[Vrednost brez DDV]]/100</f>
        <v>0</v>
      </c>
    </row>
    <row r="147" spans="1:9" s="74" customFormat="1" ht="12.75" x14ac:dyDescent="0.2">
      <c r="A147" s="33">
        <v>131</v>
      </c>
      <c r="B147" s="33" t="s">
        <v>176</v>
      </c>
      <c r="C147" s="33" t="s">
        <v>304</v>
      </c>
      <c r="D147" s="34" t="s">
        <v>323</v>
      </c>
      <c r="E147" s="33">
        <v>1</v>
      </c>
      <c r="F147" s="71"/>
      <c r="G147" s="72">
        <v>22</v>
      </c>
      <c r="H147" s="73">
        <f>Tabela5[[#This Row],[Količina ]]*Tabela5[[#This Row],[Cena na EM brez DDV]]</f>
        <v>0</v>
      </c>
      <c r="I147" s="71">
        <f>Tabela5[[#This Row],[DDV (%)]]*Tabela5[[#This Row],[Vrednost brez DDV]]/100</f>
        <v>0</v>
      </c>
    </row>
    <row r="148" spans="1:9" s="74" customFormat="1" ht="12.75" x14ac:dyDescent="0.2">
      <c r="A148" s="33">
        <v>132</v>
      </c>
      <c r="B148" s="33" t="s">
        <v>176</v>
      </c>
      <c r="C148" s="33" t="s">
        <v>304</v>
      </c>
      <c r="D148" s="34" t="s">
        <v>324</v>
      </c>
      <c r="E148" s="33">
        <v>1</v>
      </c>
      <c r="F148" s="71"/>
      <c r="G148" s="72">
        <v>22</v>
      </c>
      <c r="H148" s="73">
        <f>Tabela5[[#This Row],[Količina ]]*Tabela5[[#This Row],[Cena na EM brez DDV]]</f>
        <v>0</v>
      </c>
      <c r="I148" s="71">
        <f>Tabela5[[#This Row],[DDV (%)]]*Tabela5[[#This Row],[Vrednost brez DDV]]/100</f>
        <v>0</v>
      </c>
    </row>
    <row r="149" spans="1:9" s="74" customFormat="1" ht="12.75" x14ac:dyDescent="0.2">
      <c r="A149" s="33">
        <v>133</v>
      </c>
      <c r="B149" s="33" t="s">
        <v>176</v>
      </c>
      <c r="C149" s="33" t="s">
        <v>304</v>
      </c>
      <c r="D149" s="34" t="s">
        <v>325</v>
      </c>
      <c r="E149" s="33">
        <v>1</v>
      </c>
      <c r="F149" s="71"/>
      <c r="G149" s="72">
        <v>22</v>
      </c>
      <c r="H149" s="73">
        <f>Tabela5[[#This Row],[Količina ]]*Tabela5[[#This Row],[Cena na EM brez DDV]]</f>
        <v>0</v>
      </c>
      <c r="I149" s="71">
        <f>Tabela5[[#This Row],[DDV (%)]]*Tabela5[[#This Row],[Vrednost brez DDV]]/100</f>
        <v>0</v>
      </c>
    </row>
    <row r="150" spans="1:9" s="74" customFormat="1" ht="12.75" x14ac:dyDescent="0.2">
      <c r="A150" s="33">
        <v>134</v>
      </c>
      <c r="B150" s="33" t="s">
        <v>176</v>
      </c>
      <c r="C150" s="33" t="s">
        <v>304</v>
      </c>
      <c r="D150" s="34" t="s">
        <v>326</v>
      </c>
      <c r="E150" s="33">
        <v>1</v>
      </c>
      <c r="F150" s="71"/>
      <c r="G150" s="72">
        <v>22</v>
      </c>
      <c r="H150" s="73">
        <f>Tabela5[[#This Row],[Količina ]]*Tabela5[[#This Row],[Cena na EM brez DDV]]</f>
        <v>0</v>
      </c>
      <c r="I150" s="71">
        <f>Tabela5[[#This Row],[DDV (%)]]*Tabela5[[#This Row],[Vrednost brez DDV]]/100</f>
        <v>0</v>
      </c>
    </row>
    <row r="151" spans="1:9" s="74" customFormat="1" ht="12.75" x14ac:dyDescent="0.2">
      <c r="A151" s="33">
        <v>135</v>
      </c>
      <c r="B151" s="33" t="s">
        <v>176</v>
      </c>
      <c r="C151" s="33" t="s">
        <v>304</v>
      </c>
      <c r="D151" s="34" t="s">
        <v>327</v>
      </c>
      <c r="E151" s="33">
        <v>1</v>
      </c>
      <c r="F151" s="71"/>
      <c r="G151" s="72">
        <v>22</v>
      </c>
      <c r="H151" s="73">
        <f>Tabela5[[#This Row],[Količina ]]*Tabela5[[#This Row],[Cena na EM brez DDV]]</f>
        <v>0</v>
      </c>
      <c r="I151" s="71">
        <f>Tabela5[[#This Row],[DDV (%)]]*Tabela5[[#This Row],[Vrednost brez DDV]]/100</f>
        <v>0</v>
      </c>
    </row>
    <row r="152" spans="1:9" s="74" customFormat="1" ht="12.75" x14ac:dyDescent="0.2">
      <c r="A152" s="33">
        <v>136</v>
      </c>
      <c r="B152" s="33" t="s">
        <v>176</v>
      </c>
      <c r="C152" s="33" t="s">
        <v>304</v>
      </c>
      <c r="D152" s="34" t="s">
        <v>328</v>
      </c>
      <c r="E152" s="33">
        <v>1</v>
      </c>
      <c r="F152" s="71"/>
      <c r="G152" s="72">
        <v>22</v>
      </c>
      <c r="H152" s="73">
        <f>Tabela5[[#This Row],[Količina ]]*Tabela5[[#This Row],[Cena na EM brez DDV]]</f>
        <v>0</v>
      </c>
      <c r="I152" s="71">
        <f>Tabela5[[#This Row],[DDV (%)]]*Tabela5[[#This Row],[Vrednost brez DDV]]/100</f>
        <v>0</v>
      </c>
    </row>
    <row r="153" spans="1:9" s="74" customFormat="1" ht="12.75" x14ac:dyDescent="0.2">
      <c r="A153" s="33">
        <v>137</v>
      </c>
      <c r="B153" s="33" t="s">
        <v>176</v>
      </c>
      <c r="C153" s="33" t="s">
        <v>304</v>
      </c>
      <c r="D153" s="34" t="s">
        <v>329</v>
      </c>
      <c r="E153" s="33">
        <v>1</v>
      </c>
      <c r="F153" s="71"/>
      <c r="G153" s="72">
        <v>22</v>
      </c>
      <c r="H153" s="73">
        <f>Tabela5[[#This Row],[Količina ]]*Tabela5[[#This Row],[Cena na EM brez DDV]]</f>
        <v>0</v>
      </c>
      <c r="I153" s="71">
        <f>Tabela5[[#This Row],[DDV (%)]]*Tabela5[[#This Row],[Vrednost brez DDV]]/100</f>
        <v>0</v>
      </c>
    </row>
    <row r="154" spans="1:9" s="74" customFormat="1" ht="12.75" x14ac:dyDescent="0.2">
      <c r="A154" s="33">
        <v>138</v>
      </c>
      <c r="B154" s="33" t="s">
        <v>176</v>
      </c>
      <c r="C154" s="33" t="s">
        <v>330</v>
      </c>
      <c r="D154" s="34" t="s">
        <v>331</v>
      </c>
      <c r="E154" s="33">
        <v>1</v>
      </c>
      <c r="F154" s="71"/>
      <c r="G154" s="72">
        <v>22</v>
      </c>
      <c r="H154" s="73">
        <f>Tabela5[[#This Row],[Količina ]]*Tabela5[[#This Row],[Cena na EM brez DDV]]</f>
        <v>0</v>
      </c>
      <c r="I154" s="71">
        <f>Tabela5[[#This Row],[DDV (%)]]*Tabela5[[#This Row],[Vrednost brez DDV]]/100</f>
        <v>0</v>
      </c>
    </row>
    <row r="155" spans="1:9" s="74" customFormat="1" ht="12.75" x14ac:dyDescent="0.2">
      <c r="A155" s="33">
        <v>139</v>
      </c>
      <c r="B155" s="33" t="s">
        <v>176</v>
      </c>
      <c r="C155" s="33" t="s">
        <v>330</v>
      </c>
      <c r="D155" s="34" t="s">
        <v>332</v>
      </c>
      <c r="E155" s="33">
        <v>1</v>
      </c>
      <c r="F155" s="71"/>
      <c r="G155" s="72">
        <v>22</v>
      </c>
      <c r="H155" s="73">
        <f>Tabela5[[#This Row],[Količina ]]*Tabela5[[#This Row],[Cena na EM brez DDV]]</f>
        <v>0</v>
      </c>
      <c r="I155" s="71">
        <f>Tabela5[[#This Row],[DDV (%)]]*Tabela5[[#This Row],[Vrednost brez DDV]]/100</f>
        <v>0</v>
      </c>
    </row>
    <row r="156" spans="1:9" s="74" customFormat="1" ht="12.75" x14ac:dyDescent="0.2">
      <c r="A156" s="33">
        <v>140</v>
      </c>
      <c r="B156" s="33" t="s">
        <v>176</v>
      </c>
      <c r="C156" s="33" t="s">
        <v>330</v>
      </c>
      <c r="D156" s="34" t="s">
        <v>333</v>
      </c>
      <c r="E156" s="33">
        <v>1</v>
      </c>
      <c r="F156" s="71"/>
      <c r="G156" s="72">
        <v>22</v>
      </c>
      <c r="H156" s="73">
        <f>Tabela5[[#This Row],[Količina ]]*Tabela5[[#This Row],[Cena na EM brez DDV]]</f>
        <v>0</v>
      </c>
      <c r="I156" s="71">
        <f>Tabela5[[#This Row],[DDV (%)]]*Tabela5[[#This Row],[Vrednost brez DDV]]/100</f>
        <v>0</v>
      </c>
    </row>
    <row r="157" spans="1:9" s="74" customFormat="1" ht="12.75" x14ac:dyDescent="0.2">
      <c r="A157" s="33">
        <v>141</v>
      </c>
      <c r="B157" s="33" t="s">
        <v>176</v>
      </c>
      <c r="C157" s="33" t="s">
        <v>330</v>
      </c>
      <c r="D157" s="34" t="s">
        <v>334</v>
      </c>
      <c r="E157" s="33">
        <v>1</v>
      </c>
      <c r="F157" s="71"/>
      <c r="G157" s="72">
        <v>22</v>
      </c>
      <c r="H157" s="73">
        <f>Tabela5[[#This Row],[Količina ]]*Tabela5[[#This Row],[Cena na EM brez DDV]]</f>
        <v>0</v>
      </c>
      <c r="I157" s="71">
        <f>Tabela5[[#This Row],[DDV (%)]]*Tabela5[[#This Row],[Vrednost brez DDV]]/100</f>
        <v>0</v>
      </c>
    </row>
    <row r="158" spans="1:9" s="74" customFormat="1" ht="12.75" x14ac:dyDescent="0.2">
      <c r="A158" s="33">
        <v>142</v>
      </c>
      <c r="B158" s="33" t="s">
        <v>176</v>
      </c>
      <c r="C158" s="33" t="s">
        <v>330</v>
      </c>
      <c r="D158" s="34" t="s">
        <v>335</v>
      </c>
      <c r="E158" s="33">
        <v>1</v>
      </c>
      <c r="F158" s="71"/>
      <c r="G158" s="72">
        <v>22</v>
      </c>
      <c r="H158" s="73">
        <f>Tabela5[[#This Row],[Količina ]]*Tabela5[[#This Row],[Cena na EM brez DDV]]</f>
        <v>0</v>
      </c>
      <c r="I158" s="71">
        <f>Tabela5[[#This Row],[DDV (%)]]*Tabela5[[#This Row],[Vrednost brez DDV]]/100</f>
        <v>0</v>
      </c>
    </row>
    <row r="159" spans="1:9" s="74" customFormat="1" ht="12.75" x14ac:dyDescent="0.2">
      <c r="A159" s="33">
        <v>143</v>
      </c>
      <c r="B159" s="33" t="s">
        <v>176</v>
      </c>
      <c r="C159" s="33" t="s">
        <v>330</v>
      </c>
      <c r="D159" s="34" t="s">
        <v>336</v>
      </c>
      <c r="E159" s="33">
        <v>1</v>
      </c>
      <c r="F159" s="71"/>
      <c r="G159" s="72">
        <v>22</v>
      </c>
      <c r="H159" s="73">
        <f>Tabela5[[#This Row],[Količina ]]*Tabela5[[#This Row],[Cena na EM brez DDV]]</f>
        <v>0</v>
      </c>
      <c r="I159" s="71">
        <f>Tabela5[[#This Row],[DDV (%)]]*Tabela5[[#This Row],[Vrednost brez DDV]]/100</f>
        <v>0</v>
      </c>
    </row>
    <row r="160" spans="1:9" s="74" customFormat="1" ht="12.75" x14ac:dyDescent="0.2">
      <c r="A160" s="33">
        <v>144</v>
      </c>
      <c r="B160" s="33" t="s">
        <v>176</v>
      </c>
      <c r="C160" s="33" t="s">
        <v>330</v>
      </c>
      <c r="D160" s="34" t="s">
        <v>337</v>
      </c>
      <c r="E160" s="33">
        <v>1</v>
      </c>
      <c r="F160" s="71"/>
      <c r="G160" s="72">
        <v>22</v>
      </c>
      <c r="H160" s="73">
        <f>Tabela5[[#This Row],[Količina ]]*Tabela5[[#This Row],[Cena na EM brez DDV]]</f>
        <v>0</v>
      </c>
      <c r="I160" s="71">
        <f>Tabela5[[#This Row],[DDV (%)]]*Tabela5[[#This Row],[Vrednost brez DDV]]/100</f>
        <v>0</v>
      </c>
    </row>
    <row r="161" spans="1:9" s="74" customFormat="1" ht="12.75" x14ac:dyDescent="0.2">
      <c r="A161" s="33">
        <v>145</v>
      </c>
      <c r="B161" s="33" t="s">
        <v>176</v>
      </c>
      <c r="C161" s="33" t="s">
        <v>330</v>
      </c>
      <c r="D161" s="34" t="s">
        <v>338</v>
      </c>
      <c r="E161" s="33">
        <v>1</v>
      </c>
      <c r="F161" s="71"/>
      <c r="G161" s="72">
        <v>22</v>
      </c>
      <c r="H161" s="73">
        <f>Tabela5[[#This Row],[Količina ]]*Tabela5[[#This Row],[Cena na EM brez DDV]]</f>
        <v>0</v>
      </c>
      <c r="I161" s="71">
        <f>Tabela5[[#This Row],[DDV (%)]]*Tabela5[[#This Row],[Vrednost brez DDV]]/100</f>
        <v>0</v>
      </c>
    </row>
    <row r="162" spans="1:9" s="74" customFormat="1" ht="12.75" x14ac:dyDescent="0.2">
      <c r="A162" s="33">
        <v>146</v>
      </c>
      <c r="B162" s="33" t="s">
        <v>176</v>
      </c>
      <c r="C162" s="33" t="s">
        <v>330</v>
      </c>
      <c r="D162" s="34" t="s">
        <v>339</v>
      </c>
      <c r="E162" s="33">
        <v>1</v>
      </c>
      <c r="F162" s="71"/>
      <c r="G162" s="72">
        <v>22</v>
      </c>
      <c r="H162" s="73">
        <f>Tabela5[[#This Row],[Količina ]]*Tabela5[[#This Row],[Cena na EM brez DDV]]</f>
        <v>0</v>
      </c>
      <c r="I162" s="71">
        <f>Tabela5[[#This Row],[DDV (%)]]*Tabela5[[#This Row],[Vrednost brez DDV]]/100</f>
        <v>0</v>
      </c>
    </row>
    <row r="163" spans="1:9" s="74" customFormat="1" ht="12.75" x14ac:dyDescent="0.2">
      <c r="A163" s="33">
        <v>147</v>
      </c>
      <c r="B163" s="33" t="s">
        <v>176</v>
      </c>
      <c r="C163" s="33" t="s">
        <v>330</v>
      </c>
      <c r="D163" s="34" t="s">
        <v>340</v>
      </c>
      <c r="E163" s="33">
        <v>1</v>
      </c>
      <c r="F163" s="71"/>
      <c r="G163" s="72">
        <v>22</v>
      </c>
      <c r="H163" s="73">
        <f>Tabela5[[#This Row],[Količina ]]*Tabela5[[#This Row],[Cena na EM brez DDV]]</f>
        <v>0</v>
      </c>
      <c r="I163" s="71">
        <f>Tabela5[[#This Row],[DDV (%)]]*Tabela5[[#This Row],[Vrednost brez DDV]]/100</f>
        <v>0</v>
      </c>
    </row>
    <row r="164" spans="1:9" s="74" customFormat="1" ht="12.75" x14ac:dyDescent="0.2">
      <c r="A164" s="33">
        <v>148</v>
      </c>
      <c r="B164" s="33" t="s">
        <v>176</v>
      </c>
      <c r="C164" s="33" t="s">
        <v>330</v>
      </c>
      <c r="D164" s="34" t="s">
        <v>341</v>
      </c>
      <c r="E164" s="33">
        <v>1</v>
      </c>
      <c r="F164" s="71"/>
      <c r="G164" s="72">
        <v>22</v>
      </c>
      <c r="H164" s="73">
        <f>Tabela5[[#This Row],[Količina ]]*Tabela5[[#This Row],[Cena na EM brez DDV]]</f>
        <v>0</v>
      </c>
      <c r="I164" s="71">
        <f>Tabela5[[#This Row],[DDV (%)]]*Tabela5[[#This Row],[Vrednost brez DDV]]/100</f>
        <v>0</v>
      </c>
    </row>
    <row r="165" spans="1:9" s="74" customFormat="1" ht="12.75" x14ac:dyDescent="0.2">
      <c r="A165" s="33">
        <v>149</v>
      </c>
      <c r="B165" s="33" t="s">
        <v>176</v>
      </c>
      <c r="C165" s="33" t="s">
        <v>330</v>
      </c>
      <c r="D165" s="34" t="s">
        <v>342</v>
      </c>
      <c r="E165" s="33">
        <v>1</v>
      </c>
      <c r="F165" s="71"/>
      <c r="G165" s="72">
        <v>22</v>
      </c>
      <c r="H165" s="73">
        <f>Tabela5[[#This Row],[Količina ]]*Tabela5[[#This Row],[Cena na EM brez DDV]]</f>
        <v>0</v>
      </c>
      <c r="I165" s="71">
        <f>Tabela5[[#This Row],[DDV (%)]]*Tabela5[[#This Row],[Vrednost brez DDV]]/100</f>
        <v>0</v>
      </c>
    </row>
    <row r="166" spans="1:9" s="74" customFormat="1" ht="12.75" x14ac:dyDescent="0.2">
      <c r="A166" s="33">
        <v>150</v>
      </c>
      <c r="B166" s="33" t="s">
        <v>176</v>
      </c>
      <c r="C166" s="33" t="s">
        <v>330</v>
      </c>
      <c r="D166" s="34" t="s">
        <v>343</v>
      </c>
      <c r="E166" s="33">
        <v>1</v>
      </c>
      <c r="F166" s="71"/>
      <c r="G166" s="72">
        <v>22</v>
      </c>
      <c r="H166" s="73">
        <f>Tabela5[[#This Row],[Količina ]]*Tabela5[[#This Row],[Cena na EM brez DDV]]</f>
        <v>0</v>
      </c>
      <c r="I166" s="71">
        <f>Tabela5[[#This Row],[DDV (%)]]*Tabela5[[#This Row],[Vrednost brez DDV]]/100</f>
        <v>0</v>
      </c>
    </row>
    <row r="167" spans="1:9" s="74" customFormat="1" ht="12.75" x14ac:dyDescent="0.2">
      <c r="A167" s="33">
        <v>151</v>
      </c>
      <c r="B167" s="33" t="s">
        <v>176</v>
      </c>
      <c r="C167" s="33" t="s">
        <v>330</v>
      </c>
      <c r="D167" s="34" t="s">
        <v>344</v>
      </c>
      <c r="E167" s="33">
        <v>1</v>
      </c>
      <c r="F167" s="71"/>
      <c r="G167" s="72">
        <v>22</v>
      </c>
      <c r="H167" s="73">
        <f>Tabela5[[#This Row],[Količina ]]*Tabela5[[#This Row],[Cena na EM brez DDV]]</f>
        <v>0</v>
      </c>
      <c r="I167" s="71">
        <f>Tabela5[[#This Row],[DDV (%)]]*Tabela5[[#This Row],[Vrednost brez DDV]]/100</f>
        <v>0</v>
      </c>
    </row>
    <row r="168" spans="1:9" s="74" customFormat="1" ht="12.75" x14ac:dyDescent="0.2">
      <c r="A168" s="33">
        <v>152</v>
      </c>
      <c r="B168" s="33" t="s">
        <v>176</v>
      </c>
      <c r="C168" s="33" t="s">
        <v>330</v>
      </c>
      <c r="D168" s="34" t="s">
        <v>345</v>
      </c>
      <c r="E168" s="33">
        <v>1</v>
      </c>
      <c r="F168" s="71"/>
      <c r="G168" s="72">
        <v>22</v>
      </c>
      <c r="H168" s="73">
        <f>Tabela5[[#This Row],[Količina ]]*Tabela5[[#This Row],[Cena na EM brez DDV]]</f>
        <v>0</v>
      </c>
      <c r="I168" s="71">
        <f>Tabela5[[#This Row],[DDV (%)]]*Tabela5[[#This Row],[Vrednost brez DDV]]/100</f>
        <v>0</v>
      </c>
    </row>
    <row r="169" spans="1:9" s="74" customFormat="1" ht="12.75" x14ac:dyDescent="0.2">
      <c r="A169" s="33">
        <v>153</v>
      </c>
      <c r="B169" s="33" t="s">
        <v>176</v>
      </c>
      <c r="C169" s="33" t="s">
        <v>330</v>
      </c>
      <c r="D169" s="34" t="s">
        <v>346</v>
      </c>
      <c r="E169" s="33">
        <v>1</v>
      </c>
      <c r="F169" s="71"/>
      <c r="G169" s="72">
        <v>22</v>
      </c>
      <c r="H169" s="73">
        <f>Tabela5[[#This Row],[Količina ]]*Tabela5[[#This Row],[Cena na EM brez DDV]]</f>
        <v>0</v>
      </c>
      <c r="I169" s="71">
        <f>Tabela5[[#This Row],[DDV (%)]]*Tabela5[[#This Row],[Vrednost brez DDV]]/100</f>
        <v>0</v>
      </c>
    </row>
    <row r="170" spans="1:9" s="74" customFormat="1" ht="12.75" x14ac:dyDescent="0.2">
      <c r="A170" s="33">
        <v>154</v>
      </c>
      <c r="B170" s="33" t="s">
        <v>176</v>
      </c>
      <c r="C170" s="33" t="s">
        <v>330</v>
      </c>
      <c r="D170" s="34" t="s">
        <v>347</v>
      </c>
      <c r="E170" s="33">
        <v>1</v>
      </c>
      <c r="F170" s="71"/>
      <c r="G170" s="72">
        <v>22</v>
      </c>
      <c r="H170" s="73">
        <f>Tabela5[[#This Row],[Količina ]]*Tabela5[[#This Row],[Cena na EM brez DDV]]</f>
        <v>0</v>
      </c>
      <c r="I170" s="71">
        <f>Tabela5[[#This Row],[DDV (%)]]*Tabela5[[#This Row],[Vrednost brez DDV]]/100</f>
        <v>0</v>
      </c>
    </row>
    <row r="171" spans="1:9" s="74" customFormat="1" ht="12.75" x14ac:dyDescent="0.2">
      <c r="A171" s="33">
        <v>155</v>
      </c>
      <c r="B171" s="33" t="s">
        <v>176</v>
      </c>
      <c r="C171" s="33" t="s">
        <v>330</v>
      </c>
      <c r="D171" s="34" t="s">
        <v>348</v>
      </c>
      <c r="E171" s="33">
        <v>1</v>
      </c>
      <c r="F171" s="71"/>
      <c r="G171" s="72">
        <v>22</v>
      </c>
      <c r="H171" s="73">
        <f>Tabela5[[#This Row],[Količina ]]*Tabela5[[#This Row],[Cena na EM brez DDV]]</f>
        <v>0</v>
      </c>
      <c r="I171" s="71">
        <f>Tabela5[[#This Row],[DDV (%)]]*Tabela5[[#This Row],[Vrednost brez DDV]]/100</f>
        <v>0</v>
      </c>
    </row>
    <row r="172" spans="1:9" s="74" customFormat="1" ht="12.75" x14ac:dyDescent="0.2">
      <c r="A172" s="33">
        <v>156</v>
      </c>
      <c r="B172" s="33" t="s">
        <v>176</v>
      </c>
      <c r="C172" s="33" t="s">
        <v>330</v>
      </c>
      <c r="D172" s="34" t="s">
        <v>349</v>
      </c>
      <c r="E172" s="33">
        <v>1</v>
      </c>
      <c r="F172" s="71"/>
      <c r="G172" s="72">
        <v>22</v>
      </c>
      <c r="H172" s="73">
        <f>Tabela5[[#This Row],[Količina ]]*Tabela5[[#This Row],[Cena na EM brez DDV]]</f>
        <v>0</v>
      </c>
      <c r="I172" s="71">
        <f>Tabela5[[#This Row],[DDV (%)]]*Tabela5[[#This Row],[Vrednost brez DDV]]/100</f>
        <v>0</v>
      </c>
    </row>
    <row r="173" spans="1:9" s="74" customFormat="1" ht="12.75" x14ac:dyDescent="0.2">
      <c r="A173" s="33">
        <v>157</v>
      </c>
      <c r="B173" s="33" t="s">
        <v>176</v>
      </c>
      <c r="C173" s="33" t="s">
        <v>330</v>
      </c>
      <c r="D173" s="34" t="s">
        <v>350</v>
      </c>
      <c r="E173" s="33">
        <v>1</v>
      </c>
      <c r="F173" s="71"/>
      <c r="G173" s="72">
        <v>22</v>
      </c>
      <c r="H173" s="73">
        <f>Tabela5[[#This Row],[Količina ]]*Tabela5[[#This Row],[Cena na EM brez DDV]]</f>
        <v>0</v>
      </c>
      <c r="I173" s="71">
        <f>Tabela5[[#This Row],[DDV (%)]]*Tabela5[[#This Row],[Vrednost brez DDV]]/100</f>
        <v>0</v>
      </c>
    </row>
    <row r="174" spans="1:9" s="74" customFormat="1" ht="12.75" x14ac:dyDescent="0.2">
      <c r="A174" s="33">
        <v>158</v>
      </c>
      <c r="B174" s="33" t="s">
        <v>176</v>
      </c>
      <c r="C174" s="33" t="s">
        <v>330</v>
      </c>
      <c r="D174" s="34" t="s">
        <v>351</v>
      </c>
      <c r="E174" s="33">
        <v>1</v>
      </c>
      <c r="F174" s="71"/>
      <c r="G174" s="72">
        <v>22</v>
      </c>
      <c r="H174" s="73">
        <f>Tabela5[[#This Row],[Količina ]]*Tabela5[[#This Row],[Cena na EM brez DDV]]</f>
        <v>0</v>
      </c>
      <c r="I174" s="71">
        <f>Tabela5[[#This Row],[DDV (%)]]*Tabela5[[#This Row],[Vrednost brez DDV]]/100</f>
        <v>0</v>
      </c>
    </row>
    <row r="175" spans="1:9" s="74" customFormat="1" ht="12.75" x14ac:dyDescent="0.2">
      <c r="A175" s="33">
        <v>159</v>
      </c>
      <c r="B175" s="33" t="s">
        <v>176</v>
      </c>
      <c r="C175" s="33" t="s">
        <v>330</v>
      </c>
      <c r="D175" s="34" t="s">
        <v>352</v>
      </c>
      <c r="E175" s="33">
        <v>1</v>
      </c>
      <c r="F175" s="71"/>
      <c r="G175" s="72">
        <v>22</v>
      </c>
      <c r="H175" s="73">
        <f>Tabela5[[#This Row],[Količina ]]*Tabela5[[#This Row],[Cena na EM brez DDV]]</f>
        <v>0</v>
      </c>
      <c r="I175" s="71">
        <f>Tabela5[[#This Row],[DDV (%)]]*Tabela5[[#This Row],[Vrednost brez DDV]]/100</f>
        <v>0</v>
      </c>
    </row>
    <row r="176" spans="1:9" s="74" customFormat="1" ht="12.75" x14ac:dyDescent="0.2">
      <c r="A176" s="33">
        <v>160</v>
      </c>
      <c r="B176" s="33" t="s">
        <v>176</v>
      </c>
      <c r="C176" s="33" t="s">
        <v>330</v>
      </c>
      <c r="D176" s="34" t="s">
        <v>353</v>
      </c>
      <c r="E176" s="33">
        <v>1</v>
      </c>
      <c r="F176" s="71"/>
      <c r="G176" s="72">
        <v>22</v>
      </c>
      <c r="H176" s="73">
        <f>Tabela5[[#This Row],[Količina ]]*Tabela5[[#This Row],[Cena na EM brez DDV]]</f>
        <v>0</v>
      </c>
      <c r="I176" s="71">
        <f>Tabela5[[#This Row],[DDV (%)]]*Tabela5[[#This Row],[Vrednost brez DDV]]/100</f>
        <v>0</v>
      </c>
    </row>
    <row r="177" spans="1:9" s="74" customFormat="1" ht="12.75" x14ac:dyDescent="0.2">
      <c r="A177" s="33">
        <v>161</v>
      </c>
      <c r="B177" s="33" t="s">
        <v>176</v>
      </c>
      <c r="C177" s="33" t="s">
        <v>330</v>
      </c>
      <c r="D177" s="34" t="s">
        <v>354</v>
      </c>
      <c r="E177" s="33">
        <v>1</v>
      </c>
      <c r="F177" s="71"/>
      <c r="G177" s="72">
        <v>22</v>
      </c>
      <c r="H177" s="73">
        <f>Tabela5[[#This Row],[Količina ]]*Tabela5[[#This Row],[Cena na EM brez DDV]]</f>
        <v>0</v>
      </c>
      <c r="I177" s="71">
        <f>Tabela5[[#This Row],[DDV (%)]]*Tabela5[[#This Row],[Vrednost brez DDV]]/100</f>
        <v>0</v>
      </c>
    </row>
    <row r="178" spans="1:9" s="74" customFormat="1" ht="12.75" x14ac:dyDescent="0.2">
      <c r="A178" s="33">
        <v>162</v>
      </c>
      <c r="B178" s="33" t="s">
        <v>176</v>
      </c>
      <c r="C178" s="33" t="s">
        <v>330</v>
      </c>
      <c r="D178" s="34" t="s">
        <v>355</v>
      </c>
      <c r="E178" s="33">
        <v>1</v>
      </c>
      <c r="F178" s="71"/>
      <c r="G178" s="72">
        <v>22</v>
      </c>
      <c r="H178" s="73">
        <f>Tabela5[[#This Row],[Količina ]]*Tabela5[[#This Row],[Cena na EM brez DDV]]</f>
        <v>0</v>
      </c>
      <c r="I178" s="71">
        <f>Tabela5[[#This Row],[DDV (%)]]*Tabela5[[#This Row],[Vrednost brez DDV]]/100</f>
        <v>0</v>
      </c>
    </row>
    <row r="179" spans="1:9" s="74" customFormat="1" ht="12.75" x14ac:dyDescent="0.2">
      <c r="A179" s="33">
        <v>163</v>
      </c>
      <c r="B179" s="33" t="s">
        <v>176</v>
      </c>
      <c r="C179" s="33" t="s">
        <v>330</v>
      </c>
      <c r="D179" s="34" t="s">
        <v>356</v>
      </c>
      <c r="E179" s="33">
        <v>1</v>
      </c>
      <c r="F179" s="71"/>
      <c r="G179" s="72">
        <v>22</v>
      </c>
      <c r="H179" s="73">
        <f>Tabela5[[#This Row],[Količina ]]*Tabela5[[#This Row],[Cena na EM brez DDV]]</f>
        <v>0</v>
      </c>
      <c r="I179" s="71">
        <f>Tabela5[[#This Row],[DDV (%)]]*Tabela5[[#This Row],[Vrednost brez DDV]]/100</f>
        <v>0</v>
      </c>
    </row>
    <row r="180" spans="1:9" s="74" customFormat="1" ht="12.75" x14ac:dyDescent="0.2">
      <c r="A180" s="33">
        <v>164</v>
      </c>
      <c r="B180" s="33" t="s">
        <v>176</v>
      </c>
      <c r="C180" s="33" t="s">
        <v>330</v>
      </c>
      <c r="D180" s="34" t="s">
        <v>357</v>
      </c>
      <c r="E180" s="33">
        <v>1</v>
      </c>
      <c r="F180" s="71"/>
      <c r="G180" s="72">
        <v>22</v>
      </c>
      <c r="H180" s="73">
        <f>Tabela5[[#This Row],[Količina ]]*Tabela5[[#This Row],[Cena na EM brez DDV]]</f>
        <v>0</v>
      </c>
      <c r="I180" s="71">
        <f>Tabela5[[#This Row],[DDV (%)]]*Tabela5[[#This Row],[Vrednost brez DDV]]/100</f>
        <v>0</v>
      </c>
    </row>
    <row r="181" spans="1:9" s="74" customFormat="1" ht="12.75" x14ac:dyDescent="0.2">
      <c r="A181" s="33">
        <v>165</v>
      </c>
      <c r="B181" s="33" t="s">
        <v>176</v>
      </c>
      <c r="C181" s="33" t="s">
        <v>330</v>
      </c>
      <c r="D181" s="34" t="s">
        <v>358</v>
      </c>
      <c r="E181" s="33">
        <v>1</v>
      </c>
      <c r="F181" s="71"/>
      <c r="G181" s="72">
        <v>22</v>
      </c>
      <c r="H181" s="73">
        <f>Tabela5[[#This Row],[Količina ]]*Tabela5[[#This Row],[Cena na EM brez DDV]]</f>
        <v>0</v>
      </c>
      <c r="I181" s="71">
        <f>Tabela5[[#This Row],[DDV (%)]]*Tabela5[[#This Row],[Vrednost brez DDV]]/100</f>
        <v>0</v>
      </c>
    </row>
    <row r="182" spans="1:9" s="74" customFormat="1" ht="12.75" x14ac:dyDescent="0.2">
      <c r="A182" s="33">
        <v>166</v>
      </c>
      <c r="B182" s="33" t="s">
        <v>176</v>
      </c>
      <c r="C182" s="33" t="s">
        <v>330</v>
      </c>
      <c r="D182" s="34" t="s">
        <v>359</v>
      </c>
      <c r="E182" s="33">
        <v>1</v>
      </c>
      <c r="F182" s="71"/>
      <c r="G182" s="72">
        <v>22</v>
      </c>
      <c r="H182" s="73">
        <f>Tabela5[[#This Row],[Količina ]]*Tabela5[[#This Row],[Cena na EM brez DDV]]</f>
        <v>0</v>
      </c>
      <c r="I182" s="71">
        <f>Tabela5[[#This Row],[DDV (%)]]*Tabela5[[#This Row],[Vrednost brez DDV]]/100</f>
        <v>0</v>
      </c>
    </row>
    <row r="183" spans="1:9" s="74" customFormat="1" ht="12.75" x14ac:dyDescent="0.2">
      <c r="A183" s="33">
        <v>167</v>
      </c>
      <c r="B183" s="33" t="s">
        <v>176</v>
      </c>
      <c r="C183" s="33" t="s">
        <v>330</v>
      </c>
      <c r="D183" s="34" t="s">
        <v>360</v>
      </c>
      <c r="E183" s="33">
        <v>1</v>
      </c>
      <c r="F183" s="71"/>
      <c r="G183" s="72">
        <v>22</v>
      </c>
      <c r="H183" s="73">
        <f>Tabela5[[#This Row],[Količina ]]*Tabela5[[#This Row],[Cena na EM brez DDV]]</f>
        <v>0</v>
      </c>
      <c r="I183" s="71">
        <f>Tabela5[[#This Row],[DDV (%)]]*Tabela5[[#This Row],[Vrednost brez DDV]]/100</f>
        <v>0</v>
      </c>
    </row>
    <row r="184" spans="1:9" s="74" customFormat="1" ht="12.75" x14ac:dyDescent="0.2">
      <c r="A184" s="33">
        <v>168</v>
      </c>
      <c r="B184" s="33" t="s">
        <v>176</v>
      </c>
      <c r="C184" s="33" t="s">
        <v>330</v>
      </c>
      <c r="D184" s="34" t="s">
        <v>361</v>
      </c>
      <c r="E184" s="33">
        <v>1</v>
      </c>
      <c r="F184" s="71"/>
      <c r="G184" s="72">
        <v>22</v>
      </c>
      <c r="H184" s="73">
        <f>Tabela5[[#This Row],[Količina ]]*Tabela5[[#This Row],[Cena na EM brez DDV]]</f>
        <v>0</v>
      </c>
      <c r="I184" s="71">
        <f>Tabela5[[#This Row],[DDV (%)]]*Tabela5[[#This Row],[Vrednost brez DDV]]/100</f>
        <v>0</v>
      </c>
    </row>
    <row r="185" spans="1:9" s="74" customFormat="1" ht="12.75" x14ac:dyDescent="0.2">
      <c r="A185" s="33">
        <v>169</v>
      </c>
      <c r="B185" s="33" t="s">
        <v>176</v>
      </c>
      <c r="C185" s="33" t="s">
        <v>330</v>
      </c>
      <c r="D185" s="34" t="s">
        <v>362</v>
      </c>
      <c r="E185" s="33">
        <v>1</v>
      </c>
      <c r="F185" s="71"/>
      <c r="G185" s="72">
        <v>22</v>
      </c>
      <c r="H185" s="73">
        <f>Tabela5[[#This Row],[Količina ]]*Tabela5[[#This Row],[Cena na EM brez DDV]]</f>
        <v>0</v>
      </c>
      <c r="I185" s="71">
        <f>Tabela5[[#This Row],[DDV (%)]]*Tabela5[[#This Row],[Vrednost brez DDV]]/100</f>
        <v>0</v>
      </c>
    </row>
    <row r="186" spans="1:9" s="74" customFormat="1" ht="12.75" x14ac:dyDescent="0.2">
      <c r="A186" s="33">
        <v>170</v>
      </c>
      <c r="B186" s="33" t="s">
        <v>176</v>
      </c>
      <c r="C186" s="33" t="s">
        <v>330</v>
      </c>
      <c r="D186" s="34" t="s">
        <v>363</v>
      </c>
      <c r="E186" s="33">
        <v>1</v>
      </c>
      <c r="F186" s="71"/>
      <c r="G186" s="72">
        <v>22</v>
      </c>
      <c r="H186" s="73">
        <f>Tabela5[[#This Row],[Količina ]]*Tabela5[[#This Row],[Cena na EM brez DDV]]</f>
        <v>0</v>
      </c>
      <c r="I186" s="71">
        <f>Tabela5[[#This Row],[DDV (%)]]*Tabela5[[#This Row],[Vrednost brez DDV]]/100</f>
        <v>0</v>
      </c>
    </row>
    <row r="187" spans="1:9" s="74" customFormat="1" ht="12.75" x14ac:dyDescent="0.2">
      <c r="A187" s="33">
        <v>171</v>
      </c>
      <c r="B187" s="33" t="s">
        <v>176</v>
      </c>
      <c r="C187" s="33" t="s">
        <v>330</v>
      </c>
      <c r="D187" s="34" t="s">
        <v>364</v>
      </c>
      <c r="E187" s="33">
        <v>1</v>
      </c>
      <c r="F187" s="71"/>
      <c r="G187" s="72">
        <v>22</v>
      </c>
      <c r="H187" s="73">
        <f>Tabela5[[#This Row],[Količina ]]*Tabela5[[#This Row],[Cena na EM brez DDV]]</f>
        <v>0</v>
      </c>
      <c r="I187" s="71">
        <f>Tabela5[[#This Row],[DDV (%)]]*Tabela5[[#This Row],[Vrednost brez DDV]]/100</f>
        <v>0</v>
      </c>
    </row>
    <row r="188" spans="1:9" s="74" customFormat="1" ht="12.75" x14ac:dyDescent="0.2">
      <c r="A188" s="33">
        <v>172</v>
      </c>
      <c r="B188" s="33" t="s">
        <v>176</v>
      </c>
      <c r="C188" s="33" t="s">
        <v>330</v>
      </c>
      <c r="D188" s="34" t="s">
        <v>365</v>
      </c>
      <c r="E188" s="33">
        <v>1</v>
      </c>
      <c r="F188" s="71"/>
      <c r="G188" s="72">
        <v>22</v>
      </c>
      <c r="H188" s="73">
        <f>Tabela5[[#This Row],[Količina ]]*Tabela5[[#This Row],[Cena na EM brez DDV]]</f>
        <v>0</v>
      </c>
      <c r="I188" s="71">
        <f>Tabela5[[#This Row],[DDV (%)]]*Tabela5[[#This Row],[Vrednost brez DDV]]/100</f>
        <v>0</v>
      </c>
    </row>
    <row r="189" spans="1:9" s="74" customFormat="1" ht="12.75" x14ac:dyDescent="0.2">
      <c r="A189" s="33">
        <v>173</v>
      </c>
      <c r="B189" s="33" t="s">
        <v>176</v>
      </c>
      <c r="C189" s="33" t="s">
        <v>330</v>
      </c>
      <c r="D189" s="34" t="s">
        <v>366</v>
      </c>
      <c r="E189" s="33">
        <v>1</v>
      </c>
      <c r="F189" s="71"/>
      <c r="G189" s="72">
        <v>22</v>
      </c>
      <c r="H189" s="73">
        <f>Tabela5[[#This Row],[Količina ]]*Tabela5[[#This Row],[Cena na EM brez DDV]]</f>
        <v>0</v>
      </c>
      <c r="I189" s="71">
        <f>Tabela5[[#This Row],[DDV (%)]]*Tabela5[[#This Row],[Vrednost brez DDV]]/100</f>
        <v>0</v>
      </c>
    </row>
    <row r="190" spans="1:9" s="74" customFormat="1" ht="12.75" x14ac:dyDescent="0.2">
      <c r="A190" s="33">
        <v>174</v>
      </c>
      <c r="B190" s="33" t="s">
        <v>176</v>
      </c>
      <c r="C190" s="33" t="s">
        <v>330</v>
      </c>
      <c r="D190" s="34" t="s">
        <v>367</v>
      </c>
      <c r="E190" s="33">
        <v>1</v>
      </c>
      <c r="F190" s="71"/>
      <c r="G190" s="72">
        <v>22</v>
      </c>
      <c r="H190" s="73">
        <f>Tabela5[[#This Row],[Količina ]]*Tabela5[[#This Row],[Cena na EM brez DDV]]</f>
        <v>0</v>
      </c>
      <c r="I190" s="71">
        <f>Tabela5[[#This Row],[DDV (%)]]*Tabela5[[#This Row],[Vrednost brez DDV]]/100</f>
        <v>0</v>
      </c>
    </row>
    <row r="191" spans="1:9" s="74" customFormat="1" ht="12.75" x14ac:dyDescent="0.2">
      <c r="A191" s="33">
        <v>175</v>
      </c>
      <c r="B191" s="33" t="s">
        <v>176</v>
      </c>
      <c r="C191" s="33" t="s">
        <v>330</v>
      </c>
      <c r="D191" s="34" t="s">
        <v>368</v>
      </c>
      <c r="E191" s="33">
        <v>1</v>
      </c>
      <c r="F191" s="71"/>
      <c r="G191" s="72">
        <v>22</v>
      </c>
      <c r="H191" s="73">
        <f>Tabela5[[#This Row],[Količina ]]*Tabela5[[#This Row],[Cena na EM brez DDV]]</f>
        <v>0</v>
      </c>
      <c r="I191" s="71">
        <f>Tabela5[[#This Row],[DDV (%)]]*Tabela5[[#This Row],[Vrednost brez DDV]]/100</f>
        <v>0</v>
      </c>
    </row>
    <row r="192" spans="1:9" s="74" customFormat="1" ht="12.75" x14ac:dyDescent="0.2">
      <c r="A192" s="33">
        <v>176</v>
      </c>
      <c r="B192" s="33" t="s">
        <v>176</v>
      </c>
      <c r="C192" s="33" t="s">
        <v>330</v>
      </c>
      <c r="D192" s="34" t="s">
        <v>369</v>
      </c>
      <c r="E192" s="33">
        <v>1</v>
      </c>
      <c r="F192" s="71"/>
      <c r="G192" s="72">
        <v>22</v>
      </c>
      <c r="H192" s="73">
        <f>Tabela5[[#This Row],[Količina ]]*Tabela5[[#This Row],[Cena na EM brez DDV]]</f>
        <v>0</v>
      </c>
      <c r="I192" s="71">
        <f>Tabela5[[#This Row],[DDV (%)]]*Tabela5[[#This Row],[Vrednost brez DDV]]/100</f>
        <v>0</v>
      </c>
    </row>
    <row r="193" spans="1:9" s="74" customFormat="1" ht="12.75" x14ac:dyDescent="0.2">
      <c r="A193" s="33">
        <v>177</v>
      </c>
      <c r="B193" s="33" t="s">
        <v>176</v>
      </c>
      <c r="C193" s="33" t="s">
        <v>330</v>
      </c>
      <c r="D193" s="34" t="s">
        <v>370</v>
      </c>
      <c r="E193" s="33">
        <v>1</v>
      </c>
      <c r="F193" s="71"/>
      <c r="G193" s="72">
        <v>22</v>
      </c>
      <c r="H193" s="73">
        <f>Tabela5[[#This Row],[Količina ]]*Tabela5[[#This Row],[Cena na EM brez DDV]]</f>
        <v>0</v>
      </c>
      <c r="I193" s="71">
        <f>Tabela5[[#This Row],[DDV (%)]]*Tabela5[[#This Row],[Vrednost brez DDV]]/100</f>
        <v>0</v>
      </c>
    </row>
    <row r="194" spans="1:9" s="74" customFormat="1" ht="12.75" x14ac:dyDescent="0.2">
      <c r="A194" s="33">
        <v>178</v>
      </c>
      <c r="B194" s="33" t="s">
        <v>176</v>
      </c>
      <c r="C194" s="33" t="s">
        <v>330</v>
      </c>
      <c r="D194" s="34" t="s">
        <v>371</v>
      </c>
      <c r="E194" s="33">
        <v>1</v>
      </c>
      <c r="F194" s="71"/>
      <c r="G194" s="72">
        <v>22</v>
      </c>
      <c r="H194" s="73">
        <f>Tabela5[[#This Row],[Količina ]]*Tabela5[[#This Row],[Cena na EM brez DDV]]</f>
        <v>0</v>
      </c>
      <c r="I194" s="71">
        <f>Tabela5[[#This Row],[DDV (%)]]*Tabela5[[#This Row],[Vrednost brez DDV]]/100</f>
        <v>0</v>
      </c>
    </row>
    <row r="195" spans="1:9" s="74" customFormat="1" ht="12.75" x14ac:dyDescent="0.2">
      <c r="A195" s="33">
        <v>179</v>
      </c>
      <c r="B195" s="33" t="s">
        <v>176</v>
      </c>
      <c r="C195" s="33" t="s">
        <v>330</v>
      </c>
      <c r="D195" s="34" t="s">
        <v>372</v>
      </c>
      <c r="E195" s="33">
        <v>1</v>
      </c>
      <c r="F195" s="71"/>
      <c r="G195" s="72">
        <v>22</v>
      </c>
      <c r="H195" s="73">
        <f>Tabela5[[#This Row],[Količina ]]*Tabela5[[#This Row],[Cena na EM brez DDV]]</f>
        <v>0</v>
      </c>
      <c r="I195" s="71">
        <f>Tabela5[[#This Row],[DDV (%)]]*Tabela5[[#This Row],[Vrednost brez DDV]]/100</f>
        <v>0</v>
      </c>
    </row>
    <row r="196" spans="1:9" s="74" customFormat="1" ht="12.75" x14ac:dyDescent="0.2">
      <c r="A196" s="33">
        <v>180</v>
      </c>
      <c r="B196" s="33" t="s">
        <v>176</v>
      </c>
      <c r="C196" s="33" t="s">
        <v>330</v>
      </c>
      <c r="D196" s="34" t="s">
        <v>373</v>
      </c>
      <c r="E196" s="33">
        <v>1</v>
      </c>
      <c r="F196" s="71"/>
      <c r="G196" s="72">
        <v>22</v>
      </c>
      <c r="H196" s="73">
        <f>Tabela5[[#This Row],[Količina ]]*Tabela5[[#This Row],[Cena na EM brez DDV]]</f>
        <v>0</v>
      </c>
      <c r="I196" s="71">
        <f>Tabela5[[#This Row],[DDV (%)]]*Tabela5[[#This Row],[Vrednost brez DDV]]/100</f>
        <v>0</v>
      </c>
    </row>
    <row r="197" spans="1:9" s="74" customFormat="1" ht="12.75" x14ac:dyDescent="0.2">
      <c r="A197" s="33">
        <v>181</v>
      </c>
      <c r="B197" s="33" t="s">
        <v>176</v>
      </c>
      <c r="C197" s="33" t="s">
        <v>330</v>
      </c>
      <c r="D197" s="34" t="s">
        <v>374</v>
      </c>
      <c r="E197" s="33">
        <v>1</v>
      </c>
      <c r="F197" s="71"/>
      <c r="G197" s="72">
        <v>22</v>
      </c>
      <c r="H197" s="73">
        <f>Tabela5[[#This Row],[Količina ]]*Tabela5[[#This Row],[Cena na EM brez DDV]]</f>
        <v>0</v>
      </c>
      <c r="I197" s="71">
        <f>Tabela5[[#This Row],[DDV (%)]]*Tabela5[[#This Row],[Vrednost brez DDV]]/100</f>
        <v>0</v>
      </c>
    </row>
    <row r="198" spans="1:9" s="74" customFormat="1" ht="12.75" x14ac:dyDescent="0.2">
      <c r="A198" s="33">
        <v>182</v>
      </c>
      <c r="B198" s="33" t="s">
        <v>176</v>
      </c>
      <c r="C198" s="33" t="s">
        <v>330</v>
      </c>
      <c r="D198" s="34" t="s">
        <v>375</v>
      </c>
      <c r="E198" s="33">
        <v>1</v>
      </c>
      <c r="F198" s="71"/>
      <c r="G198" s="72">
        <v>22</v>
      </c>
      <c r="H198" s="73">
        <f>Tabela5[[#This Row],[Količina ]]*Tabela5[[#This Row],[Cena na EM brez DDV]]</f>
        <v>0</v>
      </c>
      <c r="I198" s="71">
        <f>Tabela5[[#This Row],[DDV (%)]]*Tabela5[[#This Row],[Vrednost brez DDV]]/100</f>
        <v>0</v>
      </c>
    </row>
    <row r="199" spans="1:9" s="74" customFormat="1" ht="12.75" x14ac:dyDescent="0.2">
      <c r="A199" s="33">
        <v>183</v>
      </c>
      <c r="B199" s="33" t="s">
        <v>176</v>
      </c>
      <c r="C199" s="33" t="s">
        <v>330</v>
      </c>
      <c r="D199" s="34" t="s">
        <v>376</v>
      </c>
      <c r="E199" s="33">
        <v>1</v>
      </c>
      <c r="F199" s="71"/>
      <c r="G199" s="72">
        <v>22</v>
      </c>
      <c r="H199" s="73">
        <f>Tabela5[[#This Row],[Količina ]]*Tabela5[[#This Row],[Cena na EM brez DDV]]</f>
        <v>0</v>
      </c>
      <c r="I199" s="71">
        <f>Tabela5[[#This Row],[DDV (%)]]*Tabela5[[#This Row],[Vrednost brez DDV]]/100</f>
        <v>0</v>
      </c>
    </row>
    <row r="200" spans="1:9" s="74" customFormat="1" ht="12.75" x14ac:dyDescent="0.2">
      <c r="A200" s="33">
        <v>184</v>
      </c>
      <c r="B200" s="33" t="s">
        <v>176</v>
      </c>
      <c r="C200" s="33" t="s">
        <v>330</v>
      </c>
      <c r="D200" s="34" t="s">
        <v>377</v>
      </c>
      <c r="E200" s="33">
        <v>1</v>
      </c>
      <c r="F200" s="71"/>
      <c r="G200" s="72">
        <v>22</v>
      </c>
      <c r="H200" s="73">
        <f>Tabela5[[#This Row],[Količina ]]*Tabela5[[#This Row],[Cena na EM brez DDV]]</f>
        <v>0</v>
      </c>
      <c r="I200" s="71">
        <f>Tabela5[[#This Row],[DDV (%)]]*Tabela5[[#This Row],[Vrednost brez DDV]]/100</f>
        <v>0</v>
      </c>
    </row>
    <row r="201" spans="1:9" s="74" customFormat="1" ht="12.75" x14ac:dyDescent="0.2">
      <c r="A201" s="33">
        <v>185</v>
      </c>
      <c r="B201" s="33" t="s">
        <v>176</v>
      </c>
      <c r="C201" s="33" t="s">
        <v>330</v>
      </c>
      <c r="D201" s="34" t="s">
        <v>378</v>
      </c>
      <c r="E201" s="33">
        <v>1</v>
      </c>
      <c r="F201" s="71"/>
      <c r="G201" s="72">
        <v>22</v>
      </c>
      <c r="H201" s="73">
        <f>Tabela5[[#This Row],[Količina ]]*Tabela5[[#This Row],[Cena na EM brez DDV]]</f>
        <v>0</v>
      </c>
      <c r="I201" s="71">
        <f>Tabela5[[#This Row],[DDV (%)]]*Tabela5[[#This Row],[Vrednost brez DDV]]/100</f>
        <v>0</v>
      </c>
    </row>
    <row r="202" spans="1:9" s="74" customFormat="1" ht="12.75" x14ac:dyDescent="0.2">
      <c r="A202" s="33">
        <v>186</v>
      </c>
      <c r="B202" s="33" t="s">
        <v>176</v>
      </c>
      <c r="C202" s="33" t="s">
        <v>330</v>
      </c>
      <c r="D202" s="34" t="s">
        <v>379</v>
      </c>
      <c r="E202" s="33">
        <v>1</v>
      </c>
      <c r="F202" s="71"/>
      <c r="G202" s="72">
        <v>22</v>
      </c>
      <c r="H202" s="73">
        <f>Tabela5[[#This Row],[Količina ]]*Tabela5[[#This Row],[Cena na EM brez DDV]]</f>
        <v>0</v>
      </c>
      <c r="I202" s="71">
        <f>Tabela5[[#This Row],[DDV (%)]]*Tabela5[[#This Row],[Vrednost brez DDV]]/100</f>
        <v>0</v>
      </c>
    </row>
    <row r="203" spans="1:9" s="74" customFormat="1" ht="12.75" x14ac:dyDescent="0.2">
      <c r="A203" s="33">
        <v>187</v>
      </c>
      <c r="B203" s="33" t="s">
        <v>176</v>
      </c>
      <c r="C203" s="33" t="s">
        <v>330</v>
      </c>
      <c r="D203" s="34" t="s">
        <v>380</v>
      </c>
      <c r="E203" s="33">
        <v>1</v>
      </c>
      <c r="F203" s="71"/>
      <c r="G203" s="72">
        <v>22</v>
      </c>
      <c r="H203" s="73">
        <f>Tabela5[[#This Row],[Količina ]]*Tabela5[[#This Row],[Cena na EM brez DDV]]</f>
        <v>0</v>
      </c>
      <c r="I203" s="71">
        <f>Tabela5[[#This Row],[DDV (%)]]*Tabela5[[#This Row],[Vrednost brez DDV]]/100</f>
        <v>0</v>
      </c>
    </row>
    <row r="204" spans="1:9" s="74" customFormat="1" ht="12.75" x14ac:dyDescent="0.2">
      <c r="A204" s="33">
        <v>188</v>
      </c>
      <c r="B204" s="33" t="s">
        <v>176</v>
      </c>
      <c r="C204" s="33" t="s">
        <v>330</v>
      </c>
      <c r="D204" s="34" t="s">
        <v>381</v>
      </c>
      <c r="E204" s="33">
        <v>1</v>
      </c>
      <c r="F204" s="71"/>
      <c r="G204" s="72">
        <v>22</v>
      </c>
      <c r="H204" s="73">
        <f>Tabela5[[#This Row],[Količina ]]*Tabela5[[#This Row],[Cena na EM brez DDV]]</f>
        <v>0</v>
      </c>
      <c r="I204" s="71">
        <f>Tabela5[[#This Row],[DDV (%)]]*Tabela5[[#This Row],[Vrednost brez DDV]]/100</f>
        <v>0</v>
      </c>
    </row>
    <row r="205" spans="1:9" s="74" customFormat="1" ht="12.75" x14ac:dyDescent="0.2">
      <c r="A205" s="33">
        <v>189</v>
      </c>
      <c r="B205" s="33" t="s">
        <v>176</v>
      </c>
      <c r="C205" s="33" t="s">
        <v>330</v>
      </c>
      <c r="D205" s="34" t="s">
        <v>382</v>
      </c>
      <c r="E205" s="33">
        <v>1</v>
      </c>
      <c r="F205" s="71"/>
      <c r="G205" s="72">
        <v>22</v>
      </c>
      <c r="H205" s="73">
        <f>Tabela5[[#This Row],[Količina ]]*Tabela5[[#This Row],[Cena na EM brez DDV]]</f>
        <v>0</v>
      </c>
      <c r="I205" s="71">
        <f>Tabela5[[#This Row],[DDV (%)]]*Tabela5[[#This Row],[Vrednost brez DDV]]/100</f>
        <v>0</v>
      </c>
    </row>
    <row r="206" spans="1:9" s="74" customFormat="1" ht="12.75" x14ac:dyDescent="0.2">
      <c r="A206" s="33">
        <v>190</v>
      </c>
      <c r="B206" s="33" t="s">
        <v>176</v>
      </c>
      <c r="C206" s="33" t="s">
        <v>383</v>
      </c>
      <c r="D206" s="34" t="s">
        <v>198</v>
      </c>
      <c r="E206" s="33">
        <v>1</v>
      </c>
      <c r="F206" s="71"/>
      <c r="G206" s="72">
        <v>22</v>
      </c>
      <c r="H206" s="73">
        <f>Tabela5[[#This Row],[Količina ]]*Tabela5[[#This Row],[Cena na EM brez DDV]]</f>
        <v>0</v>
      </c>
      <c r="I206" s="71">
        <f>Tabela5[[#This Row],[DDV (%)]]*Tabela5[[#This Row],[Vrednost brez DDV]]/100</f>
        <v>0</v>
      </c>
    </row>
    <row r="207" spans="1:9" s="74" customFormat="1" ht="12.75" x14ac:dyDescent="0.2">
      <c r="A207" s="33">
        <v>191</v>
      </c>
      <c r="B207" s="33" t="s">
        <v>176</v>
      </c>
      <c r="C207" s="33" t="s">
        <v>383</v>
      </c>
      <c r="D207" s="34" t="s">
        <v>384</v>
      </c>
      <c r="E207" s="33">
        <v>1</v>
      </c>
      <c r="F207" s="71"/>
      <c r="G207" s="72">
        <v>22</v>
      </c>
      <c r="H207" s="73">
        <f>Tabela5[[#This Row],[Količina ]]*Tabela5[[#This Row],[Cena na EM brez DDV]]</f>
        <v>0</v>
      </c>
      <c r="I207" s="71">
        <f>Tabela5[[#This Row],[DDV (%)]]*Tabela5[[#This Row],[Vrednost brez DDV]]/100</f>
        <v>0</v>
      </c>
    </row>
    <row r="208" spans="1:9" s="74" customFormat="1" ht="12.75" x14ac:dyDescent="0.2">
      <c r="A208" s="33">
        <v>192</v>
      </c>
      <c r="B208" s="33" t="s">
        <v>176</v>
      </c>
      <c r="C208" s="33" t="s">
        <v>385</v>
      </c>
      <c r="D208" s="34" t="s">
        <v>386</v>
      </c>
      <c r="E208" s="33">
        <v>1</v>
      </c>
      <c r="F208" s="71"/>
      <c r="G208" s="72">
        <v>22</v>
      </c>
      <c r="H208" s="73">
        <f>Tabela5[[#This Row],[Količina ]]*Tabela5[[#This Row],[Cena na EM brez DDV]]</f>
        <v>0</v>
      </c>
      <c r="I208" s="71">
        <f>Tabela5[[#This Row],[DDV (%)]]*Tabela5[[#This Row],[Vrednost brez DDV]]/100</f>
        <v>0</v>
      </c>
    </row>
    <row r="209" spans="1:9" s="74" customFormat="1" ht="12.75" x14ac:dyDescent="0.2">
      <c r="A209" s="33">
        <v>193</v>
      </c>
      <c r="B209" s="33" t="s">
        <v>176</v>
      </c>
      <c r="C209" s="33" t="s">
        <v>385</v>
      </c>
      <c r="D209" s="34" t="s">
        <v>387</v>
      </c>
      <c r="E209" s="33">
        <v>1</v>
      </c>
      <c r="F209" s="71"/>
      <c r="G209" s="72">
        <v>22</v>
      </c>
      <c r="H209" s="73">
        <f>Tabela5[[#This Row],[Količina ]]*Tabela5[[#This Row],[Cena na EM brez DDV]]</f>
        <v>0</v>
      </c>
      <c r="I209" s="71">
        <f>Tabela5[[#This Row],[DDV (%)]]*Tabela5[[#This Row],[Vrednost brez DDV]]/100</f>
        <v>0</v>
      </c>
    </row>
    <row r="210" spans="1:9" s="74" customFormat="1" ht="12.75" x14ac:dyDescent="0.2">
      <c r="A210" s="33">
        <v>194</v>
      </c>
      <c r="B210" s="33" t="s">
        <v>176</v>
      </c>
      <c r="C210" s="33" t="s">
        <v>385</v>
      </c>
      <c r="D210" s="34" t="s">
        <v>388</v>
      </c>
      <c r="E210" s="33">
        <v>1</v>
      </c>
      <c r="F210" s="71"/>
      <c r="G210" s="72">
        <v>22</v>
      </c>
      <c r="H210" s="73">
        <f>Tabela5[[#This Row],[Količina ]]*Tabela5[[#This Row],[Cena na EM brez DDV]]</f>
        <v>0</v>
      </c>
      <c r="I210" s="71">
        <f>Tabela5[[#This Row],[DDV (%)]]*Tabela5[[#This Row],[Vrednost brez DDV]]/100</f>
        <v>0</v>
      </c>
    </row>
    <row r="211" spans="1:9" s="74" customFormat="1" ht="12.75" x14ac:dyDescent="0.2">
      <c r="A211" s="33">
        <v>195</v>
      </c>
      <c r="B211" s="33" t="s">
        <v>176</v>
      </c>
      <c r="C211" s="33" t="s">
        <v>389</v>
      </c>
      <c r="D211" s="34" t="s">
        <v>390</v>
      </c>
      <c r="E211" s="33">
        <v>1</v>
      </c>
      <c r="F211" s="71"/>
      <c r="G211" s="72">
        <v>22</v>
      </c>
      <c r="H211" s="73">
        <f>Tabela5[[#This Row],[Količina ]]*Tabela5[[#This Row],[Cena na EM brez DDV]]</f>
        <v>0</v>
      </c>
      <c r="I211" s="71">
        <f>Tabela5[[#This Row],[DDV (%)]]*Tabela5[[#This Row],[Vrednost brez DDV]]/100</f>
        <v>0</v>
      </c>
    </row>
    <row r="212" spans="1:9" s="74" customFormat="1" ht="12.75" x14ac:dyDescent="0.2">
      <c r="A212" s="33">
        <v>196</v>
      </c>
      <c r="B212" s="33" t="s">
        <v>176</v>
      </c>
      <c r="C212" s="33" t="s">
        <v>389</v>
      </c>
      <c r="D212" s="34" t="s">
        <v>391</v>
      </c>
      <c r="E212" s="33">
        <v>1</v>
      </c>
      <c r="F212" s="71"/>
      <c r="G212" s="72">
        <v>22</v>
      </c>
      <c r="H212" s="73">
        <f>Tabela5[[#This Row],[Količina ]]*Tabela5[[#This Row],[Cena na EM brez DDV]]</f>
        <v>0</v>
      </c>
      <c r="I212" s="71">
        <f>Tabela5[[#This Row],[DDV (%)]]*Tabela5[[#This Row],[Vrednost brez DDV]]/100</f>
        <v>0</v>
      </c>
    </row>
    <row r="213" spans="1:9" s="74" customFormat="1" ht="12.75" x14ac:dyDescent="0.2">
      <c r="A213" s="33">
        <v>197</v>
      </c>
      <c r="B213" s="33" t="s">
        <v>176</v>
      </c>
      <c r="C213" s="33" t="s">
        <v>389</v>
      </c>
      <c r="D213" s="34" t="s">
        <v>392</v>
      </c>
      <c r="E213" s="33">
        <v>1</v>
      </c>
      <c r="F213" s="71"/>
      <c r="G213" s="72">
        <v>22</v>
      </c>
      <c r="H213" s="73">
        <f>Tabela5[[#This Row],[Količina ]]*Tabela5[[#This Row],[Cena na EM brez DDV]]</f>
        <v>0</v>
      </c>
      <c r="I213" s="71">
        <f>Tabela5[[#This Row],[DDV (%)]]*Tabela5[[#This Row],[Vrednost brez DDV]]/100</f>
        <v>0</v>
      </c>
    </row>
    <row r="214" spans="1:9" s="74" customFormat="1" ht="12.75" x14ac:dyDescent="0.2">
      <c r="A214" s="33">
        <v>198</v>
      </c>
      <c r="B214" s="33" t="s">
        <v>176</v>
      </c>
      <c r="C214" s="33" t="s">
        <v>389</v>
      </c>
      <c r="D214" s="34" t="s">
        <v>393</v>
      </c>
      <c r="E214" s="33">
        <v>1</v>
      </c>
      <c r="F214" s="71"/>
      <c r="G214" s="72">
        <v>22</v>
      </c>
      <c r="H214" s="73">
        <f>Tabela5[[#This Row],[Količina ]]*Tabela5[[#This Row],[Cena na EM brez DDV]]</f>
        <v>0</v>
      </c>
      <c r="I214" s="71">
        <f>Tabela5[[#This Row],[DDV (%)]]*Tabela5[[#This Row],[Vrednost brez DDV]]/100</f>
        <v>0</v>
      </c>
    </row>
    <row r="215" spans="1:9" s="74" customFormat="1" ht="12.75" x14ac:dyDescent="0.2">
      <c r="A215" s="33">
        <v>199</v>
      </c>
      <c r="B215" s="33" t="s">
        <v>176</v>
      </c>
      <c r="C215" s="33" t="s">
        <v>389</v>
      </c>
      <c r="D215" s="34" t="s">
        <v>394</v>
      </c>
      <c r="E215" s="33">
        <v>1</v>
      </c>
      <c r="F215" s="71"/>
      <c r="G215" s="72">
        <v>22</v>
      </c>
      <c r="H215" s="73">
        <f>Tabela5[[#This Row],[Količina ]]*Tabela5[[#This Row],[Cena na EM brez DDV]]</f>
        <v>0</v>
      </c>
      <c r="I215" s="71">
        <f>Tabela5[[#This Row],[DDV (%)]]*Tabela5[[#This Row],[Vrednost brez DDV]]/100</f>
        <v>0</v>
      </c>
    </row>
    <row r="216" spans="1:9" s="74" customFormat="1" ht="12.75" x14ac:dyDescent="0.2">
      <c r="A216" s="33">
        <v>200</v>
      </c>
      <c r="B216" s="33" t="s">
        <v>176</v>
      </c>
      <c r="C216" s="33" t="s">
        <v>389</v>
      </c>
      <c r="D216" s="34" t="s">
        <v>395</v>
      </c>
      <c r="E216" s="33">
        <v>1</v>
      </c>
      <c r="F216" s="71"/>
      <c r="G216" s="72">
        <v>22</v>
      </c>
      <c r="H216" s="73">
        <f>Tabela5[[#This Row],[Količina ]]*Tabela5[[#This Row],[Cena na EM brez DDV]]</f>
        <v>0</v>
      </c>
      <c r="I216" s="71">
        <f>Tabela5[[#This Row],[DDV (%)]]*Tabela5[[#This Row],[Vrednost brez DDV]]/100</f>
        <v>0</v>
      </c>
    </row>
    <row r="217" spans="1:9" s="74" customFormat="1" ht="12.75" x14ac:dyDescent="0.2">
      <c r="A217" s="33">
        <v>201</v>
      </c>
      <c r="B217" s="33" t="s">
        <v>176</v>
      </c>
      <c r="C217" s="33" t="s">
        <v>389</v>
      </c>
      <c r="D217" s="34" t="s">
        <v>396</v>
      </c>
      <c r="E217" s="33">
        <v>1</v>
      </c>
      <c r="F217" s="71"/>
      <c r="G217" s="72">
        <v>22</v>
      </c>
      <c r="H217" s="73">
        <f>Tabela5[[#This Row],[Količina ]]*Tabela5[[#This Row],[Cena na EM brez DDV]]</f>
        <v>0</v>
      </c>
      <c r="I217" s="71">
        <f>Tabela5[[#This Row],[DDV (%)]]*Tabela5[[#This Row],[Vrednost brez DDV]]/100</f>
        <v>0</v>
      </c>
    </row>
    <row r="218" spans="1:9" s="74" customFormat="1" ht="12.75" x14ac:dyDescent="0.2">
      <c r="A218" s="33">
        <v>202</v>
      </c>
      <c r="B218" s="33" t="s">
        <v>176</v>
      </c>
      <c r="C218" s="33" t="s">
        <v>389</v>
      </c>
      <c r="D218" s="34" t="s">
        <v>397</v>
      </c>
      <c r="E218" s="33">
        <v>1</v>
      </c>
      <c r="F218" s="71"/>
      <c r="G218" s="72">
        <v>22</v>
      </c>
      <c r="H218" s="73">
        <f>Tabela5[[#This Row],[Količina ]]*Tabela5[[#This Row],[Cena na EM brez DDV]]</f>
        <v>0</v>
      </c>
      <c r="I218" s="71">
        <f>Tabela5[[#This Row],[DDV (%)]]*Tabela5[[#This Row],[Vrednost brez DDV]]/100</f>
        <v>0</v>
      </c>
    </row>
    <row r="219" spans="1:9" s="74" customFormat="1" ht="12.75" x14ac:dyDescent="0.2">
      <c r="A219" s="33">
        <v>203</v>
      </c>
      <c r="B219" s="33" t="s">
        <v>176</v>
      </c>
      <c r="C219" s="33" t="s">
        <v>389</v>
      </c>
      <c r="D219" s="34" t="s">
        <v>398</v>
      </c>
      <c r="E219" s="33">
        <v>1</v>
      </c>
      <c r="F219" s="71"/>
      <c r="G219" s="72">
        <v>22</v>
      </c>
      <c r="H219" s="73">
        <f>Tabela5[[#This Row],[Količina ]]*Tabela5[[#This Row],[Cena na EM brez DDV]]</f>
        <v>0</v>
      </c>
      <c r="I219" s="71">
        <f>Tabela5[[#This Row],[DDV (%)]]*Tabela5[[#This Row],[Vrednost brez DDV]]/100</f>
        <v>0</v>
      </c>
    </row>
    <row r="220" spans="1:9" s="74" customFormat="1" ht="12.75" x14ac:dyDescent="0.2">
      <c r="A220" s="33">
        <v>204</v>
      </c>
      <c r="B220" s="33" t="s">
        <v>176</v>
      </c>
      <c r="C220" s="33" t="s">
        <v>389</v>
      </c>
      <c r="D220" s="34" t="s">
        <v>399</v>
      </c>
      <c r="E220" s="33">
        <v>1</v>
      </c>
      <c r="F220" s="71"/>
      <c r="G220" s="72">
        <v>22</v>
      </c>
      <c r="H220" s="73">
        <f>Tabela5[[#This Row],[Količina ]]*Tabela5[[#This Row],[Cena na EM brez DDV]]</f>
        <v>0</v>
      </c>
      <c r="I220" s="71">
        <f>Tabela5[[#This Row],[DDV (%)]]*Tabela5[[#This Row],[Vrednost brez DDV]]/100</f>
        <v>0</v>
      </c>
    </row>
    <row r="221" spans="1:9" s="74" customFormat="1" ht="12.75" x14ac:dyDescent="0.2">
      <c r="A221" s="33">
        <v>205</v>
      </c>
      <c r="B221" s="33" t="s">
        <v>176</v>
      </c>
      <c r="C221" s="33" t="s">
        <v>389</v>
      </c>
      <c r="D221" s="34" t="s">
        <v>400</v>
      </c>
      <c r="E221" s="33">
        <v>1</v>
      </c>
      <c r="F221" s="71"/>
      <c r="G221" s="72">
        <v>22</v>
      </c>
      <c r="H221" s="73">
        <f>Tabela5[[#This Row],[Količina ]]*Tabela5[[#This Row],[Cena na EM brez DDV]]</f>
        <v>0</v>
      </c>
      <c r="I221" s="71">
        <f>Tabela5[[#This Row],[DDV (%)]]*Tabela5[[#This Row],[Vrednost brez DDV]]/100</f>
        <v>0</v>
      </c>
    </row>
    <row r="222" spans="1:9" s="74" customFormat="1" ht="12.75" x14ac:dyDescent="0.2">
      <c r="A222" s="33">
        <v>206</v>
      </c>
      <c r="B222" s="33" t="s">
        <v>176</v>
      </c>
      <c r="C222" s="33" t="s">
        <v>401</v>
      </c>
      <c r="D222" s="34" t="s">
        <v>402</v>
      </c>
      <c r="E222" s="33">
        <v>1</v>
      </c>
      <c r="F222" s="71"/>
      <c r="G222" s="72">
        <v>22</v>
      </c>
      <c r="H222" s="73">
        <f>Tabela5[[#This Row],[Količina ]]*Tabela5[[#This Row],[Cena na EM brez DDV]]</f>
        <v>0</v>
      </c>
      <c r="I222" s="71">
        <f>Tabela5[[#This Row],[DDV (%)]]*Tabela5[[#This Row],[Vrednost brez DDV]]/100</f>
        <v>0</v>
      </c>
    </row>
    <row r="223" spans="1:9" s="74" customFormat="1" ht="12.75" x14ac:dyDescent="0.2">
      <c r="A223" s="33">
        <v>207</v>
      </c>
      <c r="B223" s="33" t="s">
        <v>176</v>
      </c>
      <c r="C223" s="33" t="s">
        <v>401</v>
      </c>
      <c r="D223" s="34" t="s">
        <v>403</v>
      </c>
      <c r="E223" s="33">
        <v>1</v>
      </c>
      <c r="F223" s="71"/>
      <c r="G223" s="72">
        <v>22</v>
      </c>
      <c r="H223" s="73">
        <f>Tabela5[[#This Row],[Količina ]]*Tabela5[[#This Row],[Cena na EM brez DDV]]</f>
        <v>0</v>
      </c>
      <c r="I223" s="71">
        <f>Tabela5[[#This Row],[DDV (%)]]*Tabela5[[#This Row],[Vrednost brez DDV]]/100</f>
        <v>0</v>
      </c>
    </row>
    <row r="224" spans="1:9" s="74" customFormat="1" ht="12.75" x14ac:dyDescent="0.2">
      <c r="A224" s="33">
        <v>208</v>
      </c>
      <c r="B224" s="33" t="s">
        <v>176</v>
      </c>
      <c r="C224" s="33" t="s">
        <v>401</v>
      </c>
      <c r="D224" s="34" t="s">
        <v>404</v>
      </c>
      <c r="E224" s="33">
        <v>1</v>
      </c>
      <c r="F224" s="71"/>
      <c r="G224" s="72">
        <v>22</v>
      </c>
      <c r="H224" s="73">
        <f>Tabela5[[#This Row],[Količina ]]*Tabela5[[#This Row],[Cena na EM brez DDV]]</f>
        <v>0</v>
      </c>
      <c r="I224" s="71">
        <f>Tabela5[[#This Row],[DDV (%)]]*Tabela5[[#This Row],[Vrednost brez DDV]]/100</f>
        <v>0</v>
      </c>
    </row>
    <row r="225" spans="1:11" s="74" customFormat="1" ht="12.75" x14ac:dyDescent="0.2">
      <c r="A225" s="33">
        <v>209</v>
      </c>
      <c r="B225" s="33" t="s">
        <v>176</v>
      </c>
      <c r="C225" s="33" t="s">
        <v>401</v>
      </c>
      <c r="D225" s="34" t="s">
        <v>405</v>
      </c>
      <c r="E225" s="33">
        <v>1</v>
      </c>
      <c r="F225" s="71"/>
      <c r="G225" s="72">
        <v>22</v>
      </c>
      <c r="H225" s="73">
        <f>Tabela5[[#This Row],[Količina ]]*Tabela5[[#This Row],[Cena na EM brez DDV]]</f>
        <v>0</v>
      </c>
      <c r="I225" s="71">
        <f>Tabela5[[#This Row],[DDV (%)]]*Tabela5[[#This Row],[Vrednost brez DDV]]/100</f>
        <v>0</v>
      </c>
    </row>
    <row r="226" spans="1:11" s="74" customFormat="1" ht="15.75" customHeight="1" x14ac:dyDescent="0.2">
      <c r="A226" s="33">
        <v>210</v>
      </c>
      <c r="B226" s="33" t="s">
        <v>176</v>
      </c>
      <c r="C226" s="33" t="s">
        <v>401</v>
      </c>
      <c r="D226" s="34" t="s">
        <v>406</v>
      </c>
      <c r="E226" s="33">
        <v>1</v>
      </c>
      <c r="F226" s="71"/>
      <c r="G226" s="72">
        <v>22</v>
      </c>
      <c r="H226" s="73">
        <f>Tabela5[[#This Row],[Količina ]]*Tabela5[[#This Row],[Cena na EM brez DDV]]</f>
        <v>0</v>
      </c>
      <c r="I226" s="71">
        <f>Tabela5[[#This Row],[DDV (%)]]*Tabela5[[#This Row],[Vrednost brez DDV]]/100</f>
        <v>0</v>
      </c>
    </row>
    <row r="231" spans="1:11" x14ac:dyDescent="0.25">
      <c r="E231" s="36" t="s">
        <v>73</v>
      </c>
      <c r="F231" s="36"/>
      <c r="G231" s="36"/>
      <c r="H231" s="54">
        <f>SUM(H17:H226)</f>
        <v>0</v>
      </c>
    </row>
    <row r="232" spans="1:11" x14ac:dyDescent="0.25">
      <c r="E232" s="36" t="s">
        <v>74</v>
      </c>
      <c r="F232" s="36"/>
      <c r="G232" s="36"/>
      <c r="H232" s="54">
        <f>SUM(I17:I226)</f>
        <v>0</v>
      </c>
    </row>
    <row r="233" spans="1:11" ht="15.75" thickBot="1" x14ac:dyDescent="0.3">
      <c r="E233" s="36" t="s">
        <v>407</v>
      </c>
      <c r="F233" s="36"/>
      <c r="G233" s="36"/>
      <c r="H233" s="55">
        <f>H231+H232</f>
        <v>0</v>
      </c>
    </row>
    <row r="234" spans="1:11" ht="15.75" thickTop="1" x14ac:dyDescent="0.25"/>
    <row r="235" spans="1:11" s="33" customFormat="1" ht="12.75" x14ac:dyDescent="0.2">
      <c r="B235" s="87" t="s">
        <v>417</v>
      </c>
      <c r="C235" s="87"/>
      <c r="D235" s="87"/>
      <c r="E235" s="87"/>
      <c r="F235" s="87"/>
      <c r="G235" s="87"/>
      <c r="H235" s="87"/>
      <c r="I235" s="87"/>
      <c r="J235" s="87"/>
      <c r="K235" s="87"/>
    </row>
    <row r="236" spans="1:11" s="33" customFormat="1" ht="25.5" customHeight="1" x14ac:dyDescent="0.2">
      <c r="B236" s="80" t="s">
        <v>418</v>
      </c>
      <c r="C236" s="80"/>
      <c r="D236" s="80"/>
      <c r="E236" s="80"/>
      <c r="F236" s="80"/>
      <c r="G236" s="80"/>
      <c r="H236" s="80"/>
      <c r="I236" s="80"/>
      <c r="J236" s="80"/>
      <c r="K236" s="80"/>
    </row>
    <row r="237" spans="1:11" s="1" customFormat="1" ht="12.75" x14ac:dyDescent="0.2">
      <c r="C237" s="2"/>
      <c r="I237" s="3"/>
    </row>
    <row r="238" spans="1:11" s="1" customFormat="1" ht="12.75" x14ac:dyDescent="0.2">
      <c r="C238" s="2"/>
      <c r="I238" s="3"/>
    </row>
    <row r="239" spans="1:11" s="1" customFormat="1" ht="12.75" x14ac:dyDescent="0.2">
      <c r="C239" s="2"/>
      <c r="G239" s="1" t="s">
        <v>76</v>
      </c>
    </row>
    <row r="240" spans="1:11" s="1" customFormat="1" ht="12.75" x14ac:dyDescent="0.2">
      <c r="C240" s="2"/>
      <c r="I240" s="3"/>
    </row>
    <row r="241" spans="3:11" s="1" customFormat="1" ht="12.75" x14ac:dyDescent="0.2">
      <c r="C241" s="2"/>
      <c r="G241" s="30"/>
      <c r="H241" s="30"/>
      <c r="I241" s="3"/>
      <c r="J241" s="79"/>
      <c r="K241" s="79"/>
    </row>
    <row r="242" spans="3:11" s="1" customFormat="1" ht="12.75" x14ac:dyDescent="0.2">
      <c r="C242" s="2"/>
      <c r="I242" s="3"/>
    </row>
  </sheetData>
  <mergeCells count="9">
    <mergeCell ref="B235:K235"/>
    <mergeCell ref="B236:K236"/>
    <mergeCell ref="A13:H13"/>
    <mergeCell ref="A4:E4"/>
    <mergeCell ref="A5:E5"/>
    <mergeCell ref="A6:E6"/>
    <mergeCell ref="D8:E8"/>
    <mergeCell ref="C9:D9"/>
    <mergeCell ref="A12:H12"/>
  </mergeCells>
  <pageMargins left="0.7" right="0.7" top="0.75" bottom="0.75" header="0.3" footer="0.3"/>
  <pageSetup paperSize="9" scale="75" fitToHeight="0" orientation="landscape" r:id="rId1"/>
  <headerFooter>
    <oddHeader>&amp;ROBR-2</oddHeader>
    <oddFooter>&amp;LUKC Maribor&amp;C&amp;P&amp;RVzdrževanje medicinske opreme Nihon Kohden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99D13-35BA-4949-A878-0F669D0B29F3}">
  <sheetPr>
    <pageSetUpPr fitToPage="1"/>
  </sheetPr>
  <dimension ref="A1:K20"/>
  <sheetViews>
    <sheetView zoomScaleNormal="100" workbookViewId="0">
      <selection activeCell="J20" sqref="J20"/>
    </sheetView>
  </sheetViews>
  <sheetFormatPr defaultRowHeight="15" x14ac:dyDescent="0.25"/>
  <sheetData>
    <row r="1" spans="1:11" s="1" customFormat="1" ht="12.75" x14ac:dyDescent="0.2">
      <c r="B1" s="2"/>
      <c r="H1" s="3"/>
    </row>
    <row r="2" spans="1:11" s="1" customFormat="1" ht="12.75" x14ac:dyDescent="0.2">
      <c r="B2" s="2"/>
      <c r="H2" s="3"/>
    </row>
    <row r="3" spans="1:11" s="33" customFormat="1" ht="12.75" x14ac:dyDescent="0.2">
      <c r="A3" s="34" t="s">
        <v>7</v>
      </c>
      <c r="B3" s="34"/>
      <c r="C3" s="34"/>
      <c r="D3" s="34"/>
      <c r="H3" s="35"/>
    </row>
    <row r="4" spans="1:11" s="33" customFormat="1" ht="20.25" customHeight="1" x14ac:dyDescent="0.2">
      <c r="A4" s="46"/>
      <c r="B4" s="47"/>
      <c r="C4" s="46"/>
      <c r="D4" s="36"/>
      <c r="E4" s="36"/>
      <c r="H4" s="35"/>
    </row>
    <row r="5" spans="1:11" s="33" customFormat="1" ht="20.25" customHeight="1" x14ac:dyDescent="0.2">
      <c r="A5" s="46"/>
      <c r="B5" s="47"/>
      <c r="C5" s="46"/>
      <c r="D5" s="37"/>
      <c r="E5" s="37"/>
      <c r="H5" s="35"/>
    </row>
    <row r="6" spans="1:11" s="33" customFormat="1" ht="20.25" customHeight="1" x14ac:dyDescent="0.2">
      <c r="A6" s="46"/>
      <c r="B6" s="47"/>
      <c r="C6" s="46"/>
      <c r="D6" s="36"/>
      <c r="E6" s="36"/>
      <c r="H6" s="35"/>
    </row>
    <row r="7" spans="1:11" s="33" customFormat="1" ht="12.75" x14ac:dyDescent="0.2">
      <c r="B7" s="34"/>
      <c r="H7" s="35"/>
    </row>
    <row r="8" spans="1:11" s="33" customFormat="1" ht="20.25" customHeight="1" x14ac:dyDescent="0.2">
      <c r="A8" s="34" t="s">
        <v>8</v>
      </c>
      <c r="B8" s="34"/>
      <c r="C8" s="46"/>
      <c r="D8" s="46"/>
      <c r="E8" s="36"/>
      <c r="H8" s="35"/>
    </row>
    <row r="9" spans="1:11" s="33" customFormat="1" ht="20.25" customHeight="1" x14ac:dyDescent="0.2">
      <c r="A9" s="34" t="s">
        <v>9</v>
      </c>
      <c r="B9" s="47"/>
      <c r="C9" s="46"/>
      <c r="D9" s="38"/>
      <c r="H9" s="35"/>
    </row>
    <row r="10" spans="1:11" s="1" customFormat="1" ht="12.75" x14ac:dyDescent="0.2">
      <c r="B10" s="2"/>
      <c r="H10" s="3"/>
    </row>
    <row r="11" spans="1:11" s="1" customFormat="1" ht="12.75" x14ac:dyDescent="0.2">
      <c r="B11" s="2"/>
      <c r="H11" s="3"/>
    </row>
    <row r="12" spans="1:11" s="1" customFormat="1" ht="12.75" x14ac:dyDescent="0.2">
      <c r="B12" s="2"/>
      <c r="H12" s="3"/>
    </row>
    <row r="13" spans="1:11" s="1" customFormat="1" ht="18" x14ac:dyDescent="0.2">
      <c r="A13" s="81" t="s">
        <v>410</v>
      </c>
      <c r="B13" s="81"/>
      <c r="C13" s="81"/>
      <c r="D13" s="81"/>
      <c r="E13" s="81"/>
      <c r="F13" s="81"/>
      <c r="G13" s="81"/>
      <c r="H13" s="81"/>
      <c r="I13" s="81"/>
      <c r="J13" s="81"/>
      <c r="K13" s="58"/>
    </row>
    <row r="14" spans="1:11" s="1" customFormat="1" ht="61.5" customHeight="1" x14ac:dyDescent="0.2">
      <c r="A14" s="82" t="s">
        <v>413</v>
      </c>
      <c r="B14" s="82"/>
      <c r="C14" s="82"/>
      <c r="D14" s="82"/>
      <c r="E14" s="82"/>
      <c r="F14" s="82"/>
      <c r="G14" s="82"/>
      <c r="H14" s="82"/>
      <c r="I14" s="82"/>
      <c r="J14" s="82"/>
      <c r="K14" s="57"/>
    </row>
    <row r="16" spans="1:11" ht="30" customHeight="1" x14ac:dyDescent="0.25">
      <c r="A16" s="75" t="s">
        <v>0</v>
      </c>
      <c r="B16" s="93" t="s">
        <v>411</v>
      </c>
      <c r="C16" s="93"/>
      <c r="D16" s="93"/>
      <c r="E16" s="93"/>
      <c r="F16" s="93"/>
      <c r="G16" s="93"/>
      <c r="H16" s="93"/>
      <c r="I16" s="92" t="s">
        <v>412</v>
      </c>
      <c r="J16" s="92"/>
    </row>
    <row r="17" spans="1:10" ht="21" customHeight="1" x14ac:dyDescent="0.25">
      <c r="A17" s="76" t="s">
        <v>10</v>
      </c>
      <c r="B17" s="96" t="s">
        <v>414</v>
      </c>
      <c r="C17" s="97"/>
      <c r="D17" s="97"/>
      <c r="E17" s="97"/>
      <c r="F17" s="97"/>
      <c r="G17" s="97"/>
      <c r="H17" s="98"/>
      <c r="I17" s="94">
        <f>'Sklop 1 - podskop 1'!L81</f>
        <v>0</v>
      </c>
      <c r="J17" s="95"/>
    </row>
    <row r="18" spans="1:10" ht="21" customHeight="1" x14ac:dyDescent="0.25">
      <c r="A18" s="76" t="s">
        <v>14</v>
      </c>
      <c r="B18" s="96" t="s">
        <v>415</v>
      </c>
      <c r="C18" s="97"/>
      <c r="D18" s="97"/>
      <c r="E18" s="97"/>
      <c r="F18" s="97"/>
      <c r="G18" s="97"/>
      <c r="H18" s="98"/>
      <c r="I18" s="94">
        <f>'Sklop 1 - podskop 2'!H231</f>
        <v>0</v>
      </c>
      <c r="J18" s="95"/>
    </row>
    <row r="19" spans="1:10" ht="21" customHeight="1" x14ac:dyDescent="0.25">
      <c r="A19" s="33"/>
      <c r="B19" s="99" t="s">
        <v>416</v>
      </c>
      <c r="C19" s="99"/>
      <c r="D19" s="99"/>
      <c r="E19" s="99"/>
      <c r="F19" s="99"/>
      <c r="G19" s="99"/>
      <c r="H19" s="99"/>
      <c r="I19" s="100">
        <f>I17+I18</f>
        <v>0</v>
      </c>
      <c r="J19" s="100"/>
    </row>
    <row r="20" spans="1:10" x14ac:dyDescent="0.25">
      <c r="B20" s="52"/>
      <c r="C20" s="52"/>
      <c r="D20" s="52"/>
      <c r="E20" s="52"/>
      <c r="F20" s="52"/>
      <c r="G20" s="52"/>
      <c r="H20" s="52"/>
    </row>
  </sheetData>
  <mergeCells count="10">
    <mergeCell ref="I18:J18"/>
    <mergeCell ref="B17:H17"/>
    <mergeCell ref="B18:H18"/>
    <mergeCell ref="B19:H19"/>
    <mergeCell ref="I19:J19"/>
    <mergeCell ref="A14:J14"/>
    <mergeCell ref="A13:J13"/>
    <mergeCell ref="I16:J16"/>
    <mergeCell ref="B16:H16"/>
    <mergeCell ref="I17:J17"/>
  </mergeCells>
  <phoneticPr fontId="2" type="noConversion"/>
  <pageMargins left="0.7" right="0.7" top="0.75" bottom="0.75" header="0.3" footer="0.3"/>
  <pageSetup paperSize="9" scale="95" fitToHeight="0" orientation="portrait" r:id="rId1"/>
  <headerFooter>
    <oddHeader>&amp;ROBR-2</oddHeader>
    <oddFooter>&amp;L&amp;"-,Ležeče"UKC Maribor&amp;C&amp;P&amp;R&amp;"-,Ležeče"Vzdrževanje medicinske opreme Nihon Kohden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Sklop 1 - podskop 1</vt:lpstr>
      <vt:lpstr>Sklop 1 - podskop 2</vt:lpstr>
      <vt:lpstr>Sklop 1 - Rekapitulacija</vt:lpstr>
      <vt:lpstr>'Sklop 1 - podskop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2021-09-30T14:54:06Z</cp:lastPrinted>
  <dcterms:created xsi:type="dcterms:W3CDTF">2018-10-08T09:53:45Z</dcterms:created>
  <dcterms:modified xsi:type="dcterms:W3CDTF">2021-10-12T07:21:19Z</dcterms:modified>
</cp:coreProperties>
</file>